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0" yWindow="165" windowWidth="8895" windowHeight="11445" tabRatio="947" activeTab="0"/>
  </bookViews>
  <sheets>
    <sheet name="附近率の使い方" sheetId="11" r:id="rId1"/>
    <sheet name="毎月償還（生活）" sheetId="1" r:id="rId2"/>
    <sheet name="ボーナス償還（生活）" sheetId="12" r:id="rId3"/>
    <sheet name="毎月償還（住宅）" sheetId="7" r:id="rId4"/>
    <sheet name="ボーナス償還（住宅）" sheetId="2" r:id="rId5"/>
    <sheet name="毎月償還 (住宅災害）" sheetId="8" r:id="rId6"/>
    <sheet name="ボーナス償還（住宅災害） " sheetId="15" r:id="rId7"/>
    <sheet name="毎月償還（自動車）" sheetId="9" r:id="rId8"/>
    <sheet name="ボーナス償還（自動車）" sheetId="13" r:id="rId9"/>
    <sheet name="毎月償還（育児・教育）" sheetId="10" r:id="rId10"/>
    <sheet name="ボーナス償還（教育） " sheetId="14" r:id="rId11"/>
  </sheets>
  <definedNames>
    <definedName name="_xlnm.Print_Area" localSheetId="10">'ボーナス償還（教育） '!$A$1:$H$21</definedName>
    <definedName name="_xlnm.Print_Area" localSheetId="8">'ボーナス償還（自動車）'!$A$1:$H$17</definedName>
    <definedName name="_xlnm.Print_Area" localSheetId="4">'ボーナス償還（住宅）'!$A$1:$H$50</definedName>
    <definedName name="_xlnm.Print_Area" localSheetId="6">'ボーナス償還（住宅災害） '!$A$1:$H$38</definedName>
    <definedName name="_xlnm.Print_Area" localSheetId="2">'ボーナス償還（生活）'!$A$1:$H$13</definedName>
    <definedName name="_xlnm.Print_Area" localSheetId="5">'毎月償還 (住宅災害）'!$A$1:$I$54</definedName>
    <definedName name="_xlnm.Print_Area" localSheetId="9">'毎月償還（育児・教育）'!$A$1:$I$54</definedName>
    <definedName name="_xlnm.Print_Area" localSheetId="7">'毎月償還（自動車）'!$A$1:$I$54</definedName>
    <definedName name="_xlnm.Print_Area" localSheetId="3">'毎月償還（住宅）'!$A$1:$I$98</definedName>
    <definedName name="_xlnm.Print_Area" localSheetId="1">'毎月償還（生活）'!$A$1:$I$54</definedName>
  </definedNames>
  <calcPr calcId="145621"/>
</workbook>
</file>

<file path=xl/comments11.xml><?xml version="1.0" encoding="utf-8"?>
<comments xmlns="http://schemas.openxmlformats.org/spreadsheetml/2006/main">
  <authors>
    <author>FJ-USER</author>
  </authors>
  <commentList>
    <comment ref="H3" authorId="0">
      <text>
        <r>
          <rPr>
            <b/>
            <sz val="9"/>
            <rFont val="ＭＳ Ｐゴシック"/>
            <family val="3"/>
          </rPr>
          <t>月利×６ヶ月
必ずしも年利の半分とはならない</t>
        </r>
      </text>
    </comment>
  </commentList>
</comments>
</file>

<file path=xl/comments3.xml><?xml version="1.0" encoding="utf-8"?>
<comments xmlns="http://schemas.openxmlformats.org/spreadsheetml/2006/main">
  <authors>
    <author>FJ-USER</author>
  </authors>
  <commentList>
    <comment ref="H3" authorId="0">
      <text>
        <r>
          <rPr>
            <b/>
            <sz val="9"/>
            <rFont val="ＭＳ Ｐゴシック"/>
            <family val="3"/>
          </rPr>
          <t>月利×６ヶ月
必ずしも年利の半分とはならない</t>
        </r>
      </text>
    </comment>
  </commentList>
</comments>
</file>

<file path=xl/comments5.xml><?xml version="1.0" encoding="utf-8"?>
<comments xmlns="http://schemas.openxmlformats.org/spreadsheetml/2006/main">
  <authors>
    <author>FJ-USER</author>
  </authors>
  <commentList>
    <comment ref="H3" authorId="0">
      <text>
        <r>
          <rPr>
            <b/>
            <sz val="9"/>
            <rFont val="ＭＳ Ｐゴシック"/>
            <family val="3"/>
          </rPr>
          <t>月利×６ヶ月
必ずしも年利の半分とはならない</t>
        </r>
      </text>
    </comment>
  </commentList>
</comments>
</file>

<file path=xl/comments7.xml><?xml version="1.0" encoding="utf-8"?>
<comments xmlns="http://schemas.openxmlformats.org/spreadsheetml/2006/main">
  <authors>
    <author>FJ-USER</author>
  </authors>
  <commentList>
    <comment ref="H3" authorId="0">
      <text>
        <r>
          <rPr>
            <b/>
            <sz val="9"/>
            <rFont val="ＭＳ Ｐゴシック"/>
            <family val="3"/>
          </rPr>
          <t>月利×６ヶ月
必ずしも年利の半分とはならない</t>
        </r>
      </text>
    </comment>
  </commentList>
</comments>
</file>

<file path=xl/comments9.xml><?xml version="1.0" encoding="utf-8"?>
<comments xmlns="http://schemas.openxmlformats.org/spreadsheetml/2006/main">
  <authors>
    <author>FJ-USER</author>
  </authors>
  <commentList>
    <comment ref="H3" authorId="0">
      <text>
        <r>
          <rPr>
            <b/>
            <sz val="9"/>
            <rFont val="ＭＳ Ｐゴシック"/>
            <family val="3"/>
          </rPr>
          <t>月利×６ヶ月
必ずしも年利の半分とはならない</t>
        </r>
      </text>
    </comment>
  </commentList>
</comments>
</file>

<file path=xl/sharedStrings.xml><?xml version="1.0" encoding="utf-8"?>
<sst xmlns="http://schemas.openxmlformats.org/spreadsheetml/2006/main" count="233" uniqueCount="47">
  <si>
    <t>回数</t>
    <rPh sb="0" eb="2">
      <t>カイスウ</t>
    </rPh>
    <phoneticPr fontId="2"/>
  </si>
  <si>
    <t>賦金率</t>
    <rPh sb="0" eb="1">
      <t>ミツグ</t>
    </rPh>
    <rPh sb="1" eb="2">
      <t>キン</t>
    </rPh>
    <rPh sb="2" eb="3">
      <t>リツ</t>
    </rPh>
    <phoneticPr fontId="2"/>
  </si>
  <si>
    <t>年利：2.72%　月利：0.2266%</t>
    <rPh sb="0" eb="2">
      <t>ネンリ</t>
    </rPh>
    <rPh sb="9" eb="11">
      <t>ゲツリ</t>
    </rPh>
    <phoneticPr fontId="2"/>
  </si>
  <si>
    <t>5月・11月貸付</t>
    <rPh sb="1" eb="2">
      <t>ガツ</t>
    </rPh>
    <rPh sb="5" eb="6">
      <t>ガツ</t>
    </rPh>
    <rPh sb="6" eb="8">
      <t>カシツケ</t>
    </rPh>
    <phoneticPr fontId="2"/>
  </si>
  <si>
    <t>4月・10月貸付</t>
    <rPh sb="1" eb="2">
      <t>ガツ</t>
    </rPh>
    <rPh sb="5" eb="6">
      <t>ガツ</t>
    </rPh>
    <rPh sb="6" eb="8">
      <t>カシツケ</t>
    </rPh>
    <phoneticPr fontId="2"/>
  </si>
  <si>
    <t>3月・9月貸付</t>
    <rPh sb="1" eb="2">
      <t>ガツ</t>
    </rPh>
    <rPh sb="4" eb="5">
      <t>ガツ</t>
    </rPh>
    <rPh sb="5" eb="7">
      <t>カシツケ</t>
    </rPh>
    <phoneticPr fontId="2"/>
  </si>
  <si>
    <t>2月・8月貸付</t>
    <rPh sb="1" eb="2">
      <t>ガツ</t>
    </rPh>
    <rPh sb="4" eb="5">
      <t>ガツ</t>
    </rPh>
    <rPh sb="5" eb="7">
      <t>カシツケ</t>
    </rPh>
    <phoneticPr fontId="2"/>
  </si>
  <si>
    <t>1月・7月貸付</t>
    <rPh sb="1" eb="2">
      <t>ガツ</t>
    </rPh>
    <rPh sb="4" eb="5">
      <t>ガツ</t>
    </rPh>
    <rPh sb="5" eb="7">
      <t>カシツケ</t>
    </rPh>
    <phoneticPr fontId="2"/>
  </si>
  <si>
    <t>12月・6月貸付</t>
    <rPh sb="2" eb="3">
      <t>ガツ</t>
    </rPh>
    <rPh sb="5" eb="6">
      <t>ガツ</t>
    </rPh>
    <rPh sb="6" eb="8">
      <t>カシツケ</t>
    </rPh>
    <phoneticPr fontId="2"/>
  </si>
  <si>
    <t>年利</t>
    <rPh sb="0" eb="2">
      <t>ネンリ</t>
    </rPh>
    <phoneticPr fontId="2"/>
  </si>
  <si>
    <t>半年利</t>
    <rPh sb="0" eb="2">
      <t>ハントシ</t>
    </rPh>
    <rPh sb="2" eb="3">
      <t>リ</t>
    </rPh>
    <phoneticPr fontId="2"/>
  </si>
  <si>
    <t>月利：</t>
    <rPh sb="0" eb="2">
      <t>ゲツリ</t>
    </rPh>
    <phoneticPr fontId="2"/>
  </si>
  <si>
    <t>一般・特別・住宅・教育・医療・結婚・葬祭</t>
    <rPh sb="0" eb="2">
      <t>イッパン</t>
    </rPh>
    <rPh sb="3" eb="5">
      <t>トクベツ</t>
    </rPh>
    <rPh sb="6" eb="8">
      <t>ジュウタク</t>
    </rPh>
    <rPh sb="9" eb="11">
      <t>キョウイク</t>
    </rPh>
    <rPh sb="12" eb="14">
      <t>イリョウ</t>
    </rPh>
    <rPh sb="15" eb="17">
      <t>ケッコン</t>
    </rPh>
    <rPh sb="18" eb="20">
      <t>ソウサイ</t>
    </rPh>
    <phoneticPr fontId="2"/>
  </si>
  <si>
    <t>←　年利÷12月</t>
    <rPh sb="2" eb="4">
      <t>ネンリ</t>
    </rPh>
    <rPh sb="7" eb="8">
      <t>ツキ</t>
    </rPh>
    <phoneticPr fontId="2"/>
  </si>
  <si>
    <t>住宅</t>
    <rPh sb="0" eb="2">
      <t>ジュウタク</t>
    </rPh>
    <phoneticPr fontId="2"/>
  </si>
  <si>
    <t>住宅災害</t>
    <rPh sb="0" eb="2">
      <t>ジュウタク</t>
    </rPh>
    <rPh sb="2" eb="4">
      <t>サイガイ</t>
    </rPh>
    <phoneticPr fontId="2"/>
  </si>
  <si>
    <t>自動車</t>
    <rPh sb="0" eb="3">
      <t>ジドウシャ</t>
    </rPh>
    <phoneticPr fontId="2"/>
  </si>
  <si>
    <t>生活</t>
    <rPh sb="0" eb="2">
      <t>セイカツ</t>
    </rPh>
    <phoneticPr fontId="2"/>
  </si>
  <si>
    <t>育児休業・教育</t>
    <rPh sb="0" eb="2">
      <t>イクジ</t>
    </rPh>
    <rPh sb="2" eb="4">
      <t>キュウギョウ</t>
    </rPh>
    <rPh sb="5" eb="7">
      <t>キョウイク</t>
    </rPh>
    <phoneticPr fontId="2"/>
  </si>
  <si>
    <t>年利：1.31%</t>
    <rPh sb="0" eb="2">
      <t>ネンリ</t>
    </rPh>
    <phoneticPr fontId="2"/>
  </si>
  <si>
    <t>年利：0.96%</t>
    <rPh sb="0" eb="2">
      <t>ネンリ</t>
    </rPh>
    <phoneticPr fontId="2"/>
  </si>
  <si>
    <t>年利：0.83%</t>
    <rPh sb="0" eb="2">
      <t>ネンリ</t>
    </rPh>
    <phoneticPr fontId="2"/>
  </si>
  <si>
    <t>年利：1.17%</t>
    <rPh sb="0" eb="2">
      <t>ネンリ</t>
    </rPh>
    <phoneticPr fontId="2"/>
  </si>
  <si>
    <t>年利：1.30%</t>
    <rPh sb="0" eb="2">
      <t>ネンリ</t>
    </rPh>
    <phoneticPr fontId="2"/>
  </si>
  <si>
    <t>年利：.0.96%　月利：0.0800%</t>
    <rPh sb="0" eb="2">
      <t>ネンリ</t>
    </rPh>
    <rPh sb="10" eb="12">
      <t>ゲツリ</t>
    </rPh>
    <phoneticPr fontId="2"/>
  </si>
  <si>
    <t>１回あたりの償還額を算出する場合に使用してください。</t>
    <rPh sb="1" eb="2">
      <t>カイ</t>
    </rPh>
    <rPh sb="6" eb="9">
      <t>ショウカンガク</t>
    </rPh>
    <rPh sb="10" eb="12">
      <t>サンシュツ</t>
    </rPh>
    <rPh sb="14" eb="16">
      <t>バアイ</t>
    </rPh>
    <rPh sb="17" eb="19">
      <t>シヨウ</t>
    </rPh>
    <phoneticPr fontId="2"/>
  </si>
  <si>
    <t>計算方法：申込額×回数に対応する賦金率（１円未満四捨五入）</t>
    <rPh sb="0" eb="2">
      <t>ケイサン</t>
    </rPh>
    <rPh sb="2" eb="4">
      <t>ホウホウ</t>
    </rPh>
    <rPh sb="5" eb="8">
      <t>モウシコミガク</t>
    </rPh>
    <rPh sb="9" eb="11">
      <t>カイスウ</t>
    </rPh>
    <rPh sb="12" eb="14">
      <t>タイオウ</t>
    </rPh>
    <rPh sb="16" eb="18">
      <t>フキン</t>
    </rPh>
    <rPh sb="18" eb="19">
      <t>リツ</t>
    </rPh>
    <rPh sb="21" eb="22">
      <t>エン</t>
    </rPh>
    <rPh sb="22" eb="24">
      <t>ミマン</t>
    </rPh>
    <rPh sb="24" eb="28">
      <t>シシャゴニュウ</t>
    </rPh>
    <phoneticPr fontId="2"/>
  </si>
  <si>
    <t>計算例</t>
    <rPh sb="0" eb="3">
      <t>ケイサンレイ</t>
    </rPh>
    <phoneticPr fontId="2"/>
  </si>
  <si>
    <t>生活資金貸付　200万円を50回で返済する場合の１回あたりの償還額</t>
    <rPh sb="0" eb="2">
      <t>セイカツ</t>
    </rPh>
    <rPh sb="2" eb="4">
      <t>シキン</t>
    </rPh>
    <rPh sb="4" eb="6">
      <t>カシツケ</t>
    </rPh>
    <rPh sb="10" eb="12">
      <t>マンエン</t>
    </rPh>
    <rPh sb="15" eb="16">
      <t>カイ</t>
    </rPh>
    <rPh sb="17" eb="19">
      <t>ヘンサイ</t>
    </rPh>
    <rPh sb="21" eb="23">
      <t>バアイ</t>
    </rPh>
    <rPh sb="25" eb="26">
      <t>カイ</t>
    </rPh>
    <rPh sb="30" eb="33">
      <t>ショウカンガク</t>
    </rPh>
    <phoneticPr fontId="2"/>
  </si>
  <si>
    <t>万円×</t>
    <rPh sb="0" eb="2">
      <t>マンエン</t>
    </rPh>
    <phoneticPr fontId="2"/>
  </si>
  <si>
    <t>円</t>
    <rPh sb="0" eb="1">
      <t>エン</t>
    </rPh>
    <phoneticPr fontId="2"/>
  </si>
  <si>
    <t>（生活資金　50回の賦金率）</t>
    <rPh sb="1" eb="3">
      <t>セイカツ</t>
    </rPh>
    <rPh sb="3" eb="5">
      <t>シキン</t>
    </rPh>
    <rPh sb="8" eb="9">
      <t>カイ</t>
    </rPh>
    <rPh sb="10" eb="12">
      <t>フキン</t>
    </rPh>
    <rPh sb="12" eb="13">
      <t>リツ</t>
    </rPh>
    <phoneticPr fontId="2"/>
  </si>
  <si>
    <t>＝</t>
  </si>
  <si>
    <t>例２</t>
    <rPh sb="0" eb="1">
      <t>レイ</t>
    </rPh>
    <phoneticPr fontId="2"/>
  </si>
  <si>
    <t>例１</t>
    <rPh sb="0" eb="1">
      <t>レイ</t>
    </rPh>
    <phoneticPr fontId="2"/>
  </si>
  <si>
    <t>住宅貸付　500万円を以下の条件で返済する場合の１階あたりの償還額</t>
    <rPh sb="0" eb="2">
      <t>ジュウタク</t>
    </rPh>
    <rPh sb="2" eb="4">
      <t>カシツケ</t>
    </rPh>
    <rPh sb="8" eb="10">
      <t>マンエン</t>
    </rPh>
    <rPh sb="11" eb="13">
      <t>イカ</t>
    </rPh>
    <rPh sb="14" eb="16">
      <t>ジョウケン</t>
    </rPh>
    <rPh sb="17" eb="19">
      <t>ヘンサイ</t>
    </rPh>
    <rPh sb="21" eb="23">
      <t>バアイ</t>
    </rPh>
    <rPh sb="25" eb="26">
      <t>カイ</t>
    </rPh>
    <rPh sb="30" eb="33">
      <t>ショウカンガク</t>
    </rPh>
    <phoneticPr fontId="2"/>
  </si>
  <si>
    <t>毎月償還は300万円を240回、ボーナス償還は200万円を40回で返済する。</t>
    <rPh sb="0" eb="2">
      <t>マイツキ</t>
    </rPh>
    <rPh sb="2" eb="4">
      <t>ショウカン</t>
    </rPh>
    <rPh sb="8" eb="10">
      <t>マンエン</t>
    </rPh>
    <rPh sb="14" eb="15">
      <t>カイ</t>
    </rPh>
    <rPh sb="20" eb="22">
      <t>ショウカン</t>
    </rPh>
    <rPh sb="26" eb="28">
      <t>マンエン</t>
    </rPh>
    <rPh sb="31" eb="32">
      <t>カイ</t>
    </rPh>
    <rPh sb="33" eb="35">
      <t>ヘンサイ</t>
    </rPh>
    <phoneticPr fontId="2"/>
  </si>
  <si>
    <t>7月に貸付を受け８月から償還開始する。</t>
    <rPh sb="1" eb="2">
      <t>ガツ</t>
    </rPh>
    <rPh sb="3" eb="5">
      <t>カシツケ</t>
    </rPh>
    <rPh sb="6" eb="7">
      <t>ウ</t>
    </rPh>
    <rPh sb="9" eb="10">
      <t>ガツ</t>
    </rPh>
    <rPh sb="12" eb="14">
      <t>ショウカン</t>
    </rPh>
    <rPh sb="14" eb="16">
      <t>カイシ</t>
    </rPh>
    <phoneticPr fontId="2"/>
  </si>
  <si>
    <t>毎月償還額</t>
    <rPh sb="0" eb="2">
      <t>マイツキ</t>
    </rPh>
    <rPh sb="2" eb="5">
      <t>ショウカンガク</t>
    </rPh>
    <phoneticPr fontId="2"/>
  </si>
  <si>
    <t>ボーナス償還額</t>
    <rPh sb="4" eb="6">
      <t>ショウカン</t>
    </rPh>
    <rPh sb="6" eb="7">
      <t>ガク</t>
    </rPh>
    <phoneticPr fontId="2"/>
  </si>
  <si>
    <t>（住宅資金　240回の賦金率）</t>
    <rPh sb="1" eb="3">
      <t>ジュウタク</t>
    </rPh>
    <rPh sb="3" eb="5">
      <t>シキン</t>
    </rPh>
    <rPh sb="9" eb="10">
      <t>カイ</t>
    </rPh>
    <rPh sb="11" eb="13">
      <t>フキン</t>
    </rPh>
    <rPh sb="13" eb="14">
      <t>リツ</t>
    </rPh>
    <phoneticPr fontId="2"/>
  </si>
  <si>
    <t>（住宅資金・ボーナス償還　40回の賦金率）</t>
    <rPh sb="1" eb="3">
      <t>ジュウタク</t>
    </rPh>
    <rPh sb="3" eb="5">
      <t>シキン</t>
    </rPh>
    <rPh sb="10" eb="12">
      <t>ショウカン</t>
    </rPh>
    <rPh sb="15" eb="16">
      <t>カイ</t>
    </rPh>
    <rPh sb="17" eb="19">
      <t>フキン</t>
    </rPh>
    <rPh sb="19" eb="20">
      <t>リツ</t>
    </rPh>
    <phoneticPr fontId="2"/>
  </si>
  <si>
    <t>生活（ボーナス分）</t>
    <rPh sb="0" eb="2">
      <t>セイカツ</t>
    </rPh>
    <rPh sb="7" eb="8">
      <t>ブン</t>
    </rPh>
    <phoneticPr fontId="2"/>
  </si>
  <si>
    <t>住宅（ボーナス分）</t>
    <rPh sb="0" eb="2">
      <t>ジュウタク</t>
    </rPh>
    <rPh sb="7" eb="8">
      <t>ブン</t>
    </rPh>
    <phoneticPr fontId="2"/>
  </si>
  <si>
    <t>自動車（ボーナス分）</t>
    <rPh sb="0" eb="3">
      <t>ジドウシャ</t>
    </rPh>
    <rPh sb="8" eb="9">
      <t>ブン</t>
    </rPh>
    <phoneticPr fontId="2"/>
  </si>
  <si>
    <t>教育（ボーナス分）</t>
    <rPh sb="0" eb="2">
      <t>キョウイク</t>
    </rPh>
    <rPh sb="7" eb="8">
      <t>ブン</t>
    </rPh>
    <phoneticPr fontId="2"/>
  </si>
  <si>
    <t>住宅災害（ボーナス分）</t>
    <rPh sb="0" eb="2">
      <t>ジュウタク</t>
    </rPh>
    <rPh sb="2" eb="4">
      <t>サイガイ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</si>
</sst>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0%"/>
    <numFmt numFmtId="177" formatCode="0.0000000000_ "/>
    <numFmt numFmtId="178" formatCode="0.0000000000"/>
    <numFmt numFmtId="179" formatCode="0.00000000000000000"/>
    <numFmt numFmtId="180" formatCode="0.000000000000000000"/>
  </numFmts>
  <fonts count="9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82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178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178" fontId="4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178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78" fontId="4" fillId="0" borderId="24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178" fontId="4" fillId="0" borderId="22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0" fontId="4" fillId="0" borderId="26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left" vertical="center"/>
    </xf>
    <xf numFmtId="176" fontId="4" fillId="2" borderId="0" xfId="0" applyNumberFormat="1" applyFont="1" applyFill="1" applyAlignment="1">
      <alignment vertical="center"/>
    </xf>
    <xf numFmtId="0" fontId="6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34" xfId="0" applyBorder="1" applyAlignment="1">
      <alignment vertical="center"/>
    </xf>
    <xf numFmtId="38" fontId="0" fillId="0" borderId="35" xfId="2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workbookViewId="0" topLeftCell="A1">
      <selection activeCell="G12" sqref="G12"/>
    </sheetView>
  </sheetViews>
  <sheetFormatPr defaultColWidth="9.00390625" defaultRowHeight="13.5"/>
  <cols>
    <col min="3" max="3" width="9.25390625" style="0" bestFit="1" customWidth="1"/>
    <col min="5" max="5" width="22.00390625" style="0" bestFit="1" customWidth="1"/>
    <col min="6" max="6" width="9.875" style="0" bestFit="1" customWidth="1"/>
    <col min="7" max="7" width="11.00390625" style="0" bestFit="1" customWidth="1"/>
  </cols>
  <sheetData>
    <row r="2" ht="13.5">
      <c r="A2" t="s">
        <v>25</v>
      </c>
    </row>
    <row r="4" ht="13.5">
      <c r="A4" t="s">
        <v>26</v>
      </c>
    </row>
    <row r="6" ht="13.5">
      <c r="A6" t="s">
        <v>27</v>
      </c>
    </row>
    <row r="7" spans="2:3" ht="13.5">
      <c r="B7" t="s">
        <v>34</v>
      </c>
      <c r="C7" t="s">
        <v>28</v>
      </c>
    </row>
    <row r="8" ht="14.25" thickBot="1"/>
    <row r="9" spans="3:8" ht="14.25" thickBot="1">
      <c r="C9" s="73">
        <v>2000000</v>
      </c>
      <c r="D9" t="s">
        <v>29</v>
      </c>
      <c r="E9">
        <f>'毎月償還（生活）'!C54</f>
        <v>0.02056136457245636</v>
      </c>
      <c r="F9" t="s">
        <v>32</v>
      </c>
      <c r="G9" s="75">
        <f>C9*E9</f>
        <v>41122.729144912715</v>
      </c>
      <c r="H9" s="74" t="s">
        <v>30</v>
      </c>
    </row>
    <row r="10" spans="4:6" ht="13.5">
      <c r="D10" s="78" t="s">
        <v>31</v>
      </c>
      <c r="E10" s="78"/>
      <c r="F10" s="78"/>
    </row>
    <row r="12" spans="2:3" ht="13.5">
      <c r="B12" t="s">
        <v>33</v>
      </c>
      <c r="C12" t="s">
        <v>35</v>
      </c>
    </row>
    <row r="13" ht="13.5">
      <c r="C13" t="s">
        <v>36</v>
      </c>
    </row>
    <row r="14" ht="13.5">
      <c r="C14" t="s">
        <v>37</v>
      </c>
    </row>
    <row r="16" ht="14.25" thickBot="1">
      <c r="C16" t="s">
        <v>38</v>
      </c>
    </row>
    <row r="17" spans="3:8" ht="14.25" thickBot="1">
      <c r="C17" s="73">
        <v>3000000</v>
      </c>
      <c r="D17" t="s">
        <v>29</v>
      </c>
      <c r="E17" s="76">
        <f>'毎月償還（住宅）'!C98</f>
        <v>0.004581120145920054</v>
      </c>
      <c r="F17" t="s">
        <v>32</v>
      </c>
      <c r="G17" s="75">
        <f>C17*E17</f>
        <v>13743.360437760162</v>
      </c>
      <c r="H17" s="74" t="s">
        <v>30</v>
      </c>
    </row>
    <row r="18" spans="4:6" ht="13.5">
      <c r="D18" s="78" t="s">
        <v>40</v>
      </c>
      <c r="E18" s="78"/>
      <c r="F18" s="78"/>
    </row>
    <row r="20" ht="14.25" thickBot="1">
      <c r="C20" t="s">
        <v>39</v>
      </c>
    </row>
    <row r="21" spans="3:8" ht="14.25" thickBot="1">
      <c r="C21" s="73">
        <v>2000000</v>
      </c>
      <c r="D21" t="s">
        <v>29</v>
      </c>
      <c r="E21" s="77">
        <f>'ボーナス償還（住宅）'!G45</f>
        <v>0.027514597593225054</v>
      </c>
      <c r="F21" t="s">
        <v>32</v>
      </c>
      <c r="G21" s="75">
        <f>C21*E21</f>
        <v>55029.19518645011</v>
      </c>
      <c r="H21" s="74" t="s">
        <v>30</v>
      </c>
    </row>
    <row r="22" spans="3:7" ht="13.5">
      <c r="C22" s="78" t="s">
        <v>41</v>
      </c>
      <c r="D22" s="78"/>
      <c r="E22" s="78"/>
      <c r="F22" s="78"/>
      <c r="G22" s="78"/>
    </row>
  </sheetData>
  <mergeCells count="3">
    <mergeCell ref="D10:F10"/>
    <mergeCell ref="D18:F18"/>
    <mergeCell ref="C22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8"/>
  <sheetViews>
    <sheetView view="pageBreakPreview" zoomScaleSheetLayoutView="100" workbookViewId="0" topLeftCell="A1">
      <selection activeCell="E114" sqref="E114"/>
    </sheetView>
  </sheetViews>
  <sheetFormatPr defaultColWidth="9.00390625" defaultRowHeight="13.5"/>
  <cols>
    <col min="1" max="1" width="2.625" style="2" customWidth="1"/>
    <col min="2" max="2" width="6.625" style="5" customWidth="1"/>
    <col min="3" max="3" width="13.625" style="3" customWidth="1"/>
    <col min="4" max="4" width="6.625" style="5" customWidth="1"/>
    <col min="5" max="5" width="13.625" style="3" customWidth="1"/>
    <col min="6" max="6" width="6.625" style="5" customWidth="1"/>
    <col min="7" max="7" width="13.625" style="3" customWidth="1"/>
    <col min="8" max="8" width="6.625" style="5" customWidth="1"/>
    <col min="9" max="9" width="13.625" style="3" customWidth="1"/>
    <col min="10" max="10" width="1.625" style="2" customWidth="1"/>
    <col min="11" max="16384" width="9.00390625" style="2" customWidth="1"/>
  </cols>
  <sheetData>
    <row r="1" spans="2:9" ht="14.1" customHeight="1">
      <c r="B1" s="52" t="s">
        <v>18</v>
      </c>
      <c r="C1" s="33"/>
      <c r="D1" s="33"/>
      <c r="E1" s="33"/>
      <c r="F1" s="33"/>
      <c r="G1" s="33"/>
      <c r="H1" s="33"/>
      <c r="I1" s="33"/>
    </row>
    <row r="2" spans="2:13" ht="14.1" customHeight="1">
      <c r="B2" s="4"/>
      <c r="D2" s="4"/>
      <c r="F2" s="4"/>
      <c r="G2" s="34" t="s">
        <v>22</v>
      </c>
      <c r="H2" s="29" t="s">
        <v>11</v>
      </c>
      <c r="I2" s="70">
        <v>0.000975</v>
      </c>
      <c r="J2" s="1"/>
      <c r="K2" s="2" t="s">
        <v>13</v>
      </c>
      <c r="M2" s="6"/>
    </row>
    <row r="3" spans="2:13" ht="6" customHeight="1">
      <c r="B3" s="4"/>
      <c r="D3" s="4"/>
      <c r="F3" s="4"/>
      <c r="G3" s="29"/>
      <c r="H3" s="29"/>
      <c r="I3" s="29"/>
      <c r="J3" s="1"/>
      <c r="M3" s="6"/>
    </row>
    <row r="4" spans="2:10" ht="14.45" customHeight="1">
      <c r="B4" s="7" t="s">
        <v>0</v>
      </c>
      <c r="C4" s="10" t="s">
        <v>1</v>
      </c>
      <c r="D4" s="8" t="s">
        <v>0</v>
      </c>
      <c r="E4" s="10" t="s">
        <v>1</v>
      </c>
      <c r="F4" s="54" t="s">
        <v>0</v>
      </c>
      <c r="G4" s="9" t="s">
        <v>1</v>
      </c>
      <c r="H4" s="8" t="s">
        <v>0</v>
      </c>
      <c r="I4" s="10" t="s">
        <v>1</v>
      </c>
      <c r="J4" s="1"/>
    </row>
    <row r="5" spans="2:10" ht="14.45" customHeight="1">
      <c r="B5" s="7">
        <v>1</v>
      </c>
      <c r="C5" s="12">
        <f>($I$2*(1+$I$2)^B5)/((1+$I$2)^B5-1)</f>
        <v>1.0009750000000532</v>
      </c>
      <c r="D5" s="8">
        <v>51</v>
      </c>
      <c r="E5" s="12">
        <f>($I$2*(1+$I$2)^D5)/((1+$I$2)^D5-1)</f>
        <v>0.020108938429945697</v>
      </c>
      <c r="F5" s="54"/>
      <c r="G5" s="11"/>
      <c r="H5" s="8"/>
      <c r="I5" s="12"/>
      <c r="J5" s="1"/>
    </row>
    <row r="6" spans="2:10" ht="14.45" customHeight="1">
      <c r="B6" s="13">
        <v>2</v>
      </c>
      <c r="C6" s="16">
        <f>($I$2*(1+$I$2)^B6)/((1+$I$2)^B6-1)</f>
        <v>0.5007313687702379</v>
      </c>
      <c r="D6" s="15">
        <v>52</v>
      </c>
      <c r="E6" s="16">
        <f>($I$2*(1+$I$2)^D6)/((1+$I$2)^D6-1)</f>
        <v>0.019731759899971887</v>
      </c>
      <c r="F6" s="55"/>
      <c r="G6" s="14"/>
      <c r="H6" s="15"/>
      <c r="I6" s="16"/>
      <c r="J6" s="1"/>
    </row>
    <row r="7" spans="2:10" ht="14.45" customHeight="1">
      <c r="B7" s="13">
        <v>3</v>
      </c>
      <c r="C7" s="16">
        <f aca="true" t="shared" si="0" ref="C7:C54">($I$2*(1+$I$2)^B7)/((1+$I$2)^B7-1)</f>
        <v>0.33398354448039613</v>
      </c>
      <c r="D7" s="15">
        <v>53</v>
      </c>
      <c r="E7" s="16">
        <f aca="true" t="shared" si="1" ref="E7:E54">($I$2*(1+$I$2)^D7)/((1+$I$2)^D7-1)</f>
        <v>0.019368817509235775</v>
      </c>
      <c r="F7" s="55"/>
      <c r="G7" s="14"/>
      <c r="H7" s="15"/>
      <c r="I7" s="16"/>
      <c r="J7" s="1"/>
    </row>
    <row r="8" spans="2:10" ht="14.45" customHeight="1">
      <c r="B8" s="13">
        <v>4</v>
      </c>
      <c r="C8" s="16">
        <f t="shared" si="0"/>
        <v>0.2506096719255126</v>
      </c>
      <c r="D8" s="15">
        <v>54</v>
      </c>
      <c r="E8" s="16">
        <f t="shared" si="1"/>
        <v>0.019019320361083784</v>
      </c>
      <c r="F8" s="55"/>
      <c r="G8" s="14"/>
      <c r="H8" s="15"/>
      <c r="I8" s="16"/>
      <c r="J8" s="1"/>
    </row>
    <row r="9" spans="2:10" ht="14.45" customHeight="1">
      <c r="B9" s="17">
        <v>5</v>
      </c>
      <c r="C9" s="20">
        <f t="shared" si="0"/>
        <v>0.20058538006459598</v>
      </c>
      <c r="D9" s="19">
        <v>55</v>
      </c>
      <c r="E9" s="20">
        <f t="shared" si="1"/>
        <v>0.018682535078618362</v>
      </c>
      <c r="F9" s="56"/>
      <c r="G9" s="18"/>
      <c r="H9" s="19"/>
      <c r="I9" s="20"/>
      <c r="J9" s="1"/>
    </row>
    <row r="10" spans="2:10" ht="14.45" customHeight="1">
      <c r="B10" s="13">
        <v>6</v>
      </c>
      <c r="C10" s="16">
        <f t="shared" si="0"/>
        <v>0.16723587855064667</v>
      </c>
      <c r="D10" s="15">
        <v>56</v>
      </c>
      <c r="E10" s="16">
        <f t="shared" si="1"/>
        <v>0.018357780669005837</v>
      </c>
      <c r="F10" s="55"/>
      <c r="G10" s="14"/>
      <c r="H10" s="15"/>
      <c r="I10" s="16"/>
      <c r="J10" s="1"/>
    </row>
    <row r="11" spans="2:10" ht="14.45" customHeight="1">
      <c r="B11" s="13">
        <v>7</v>
      </c>
      <c r="C11" s="16">
        <f t="shared" si="0"/>
        <v>0.1434148286634995</v>
      </c>
      <c r="D11" s="15">
        <v>57</v>
      </c>
      <c r="E11" s="16">
        <f t="shared" si="1"/>
        <v>0.018044423928382288</v>
      </c>
      <c r="F11" s="55"/>
      <c r="G11" s="14"/>
      <c r="H11" s="15"/>
      <c r="I11" s="16"/>
      <c r="J11" s="1"/>
    </row>
    <row r="12" spans="2:10" ht="14.45" customHeight="1">
      <c r="B12" s="13">
        <v>8</v>
      </c>
      <c r="C12" s="16">
        <f t="shared" si="0"/>
        <v>0.12554906104309052</v>
      </c>
      <c r="D12" s="15">
        <v>58</v>
      </c>
      <c r="E12" s="16">
        <f t="shared" si="1"/>
        <v>0.01774187532211572</v>
      </c>
      <c r="F12" s="55"/>
      <c r="G12" s="14"/>
      <c r="H12" s="15"/>
      <c r="I12" s="16"/>
      <c r="J12" s="1"/>
    </row>
    <row r="13" spans="2:10" ht="14.45" customHeight="1">
      <c r="B13" s="13">
        <v>9</v>
      </c>
      <c r="C13" s="16">
        <f t="shared" si="0"/>
        <v>0.11165348160047547</v>
      </c>
      <c r="D13" s="15">
        <v>59</v>
      </c>
      <c r="E13" s="16">
        <f t="shared" si="1"/>
        <v>0.01744958528402306</v>
      </c>
      <c r="F13" s="55"/>
      <c r="G13" s="14"/>
      <c r="H13" s="15"/>
      <c r="I13" s="16"/>
      <c r="J13" s="1"/>
    </row>
    <row r="14" spans="2:10" ht="14.45" customHeight="1">
      <c r="B14" s="13">
        <v>10</v>
      </c>
      <c r="C14" s="16">
        <f t="shared" si="0"/>
        <v>0.10053703388229338</v>
      </c>
      <c r="D14" s="15">
        <v>60</v>
      </c>
      <c r="E14" s="16">
        <f t="shared" si="1"/>
        <v>0.017167040885666212</v>
      </c>
      <c r="F14" s="55"/>
      <c r="G14" s="14"/>
      <c r="H14" s="15"/>
      <c r="I14" s="16"/>
      <c r="J14" s="1"/>
    </row>
    <row r="15" spans="2:10" ht="14.45" customHeight="1">
      <c r="B15" s="21">
        <v>11</v>
      </c>
      <c r="C15" s="24">
        <f t="shared" si="0"/>
        <v>0.09144177287276294</v>
      </c>
      <c r="D15" s="23">
        <v>61</v>
      </c>
      <c r="E15" s="24">
        <f t="shared" si="1"/>
        <v>0.01689376283325842</v>
      </c>
      <c r="F15" s="57"/>
      <c r="G15" s="22"/>
      <c r="H15" s="23"/>
      <c r="I15" s="24"/>
      <c r="J15" s="1"/>
    </row>
    <row r="16" spans="2:10" ht="14.45" customHeight="1">
      <c r="B16" s="13">
        <v>12</v>
      </c>
      <c r="C16" s="16">
        <f t="shared" si="0"/>
        <v>0.08386240189469549</v>
      </c>
      <c r="D16" s="15">
        <v>62</v>
      </c>
      <c r="E16" s="16">
        <f t="shared" si="1"/>
        <v>0.01662930275519224</v>
      </c>
      <c r="F16" s="55"/>
      <c r="G16" s="14"/>
      <c r="H16" s="15"/>
      <c r="I16" s="16"/>
      <c r="J16" s="1"/>
    </row>
    <row r="17" spans="2:10" ht="14.45" customHeight="1">
      <c r="B17" s="13">
        <v>13</v>
      </c>
      <c r="C17" s="16">
        <f t="shared" si="0"/>
        <v>0.07744910017157161</v>
      </c>
      <c r="D17" s="15">
        <v>63</v>
      </c>
      <c r="E17" s="16">
        <f t="shared" si="1"/>
        <v>0.016373240747898102</v>
      </c>
      <c r="F17" s="55"/>
      <c r="G17" s="14"/>
      <c r="H17" s="15"/>
      <c r="I17" s="16"/>
      <c r="J17" s="1"/>
    </row>
    <row r="18" spans="2:9" ht="14.45" customHeight="1">
      <c r="B18" s="13">
        <v>14</v>
      </c>
      <c r="C18" s="16">
        <f t="shared" si="0"/>
        <v>0.07195199572016445</v>
      </c>
      <c r="D18" s="15">
        <v>64</v>
      </c>
      <c r="E18" s="16">
        <f t="shared" si="1"/>
        <v>0.016125183151779257</v>
      </c>
      <c r="F18" s="55"/>
      <c r="G18" s="14"/>
      <c r="H18" s="15"/>
      <c r="I18" s="16"/>
    </row>
    <row r="19" spans="2:9" ht="14.45" customHeight="1">
      <c r="B19" s="17">
        <v>15</v>
      </c>
      <c r="C19" s="20">
        <f t="shared" si="0"/>
        <v>0.06718784908610081</v>
      </c>
      <c r="D19" s="19">
        <v>65</v>
      </c>
      <c r="E19" s="20">
        <f t="shared" si="1"/>
        <v>0.015884760532444423</v>
      </c>
      <c r="F19" s="56"/>
      <c r="G19" s="18"/>
      <c r="H19" s="19"/>
      <c r="I19" s="20"/>
    </row>
    <row r="20" spans="2:9" ht="14.45" customHeight="1">
      <c r="B20" s="13">
        <v>16</v>
      </c>
      <c r="C20" s="16">
        <f t="shared" si="0"/>
        <v>0.06301923067860372</v>
      </c>
      <c r="D20" s="15">
        <v>66</v>
      </c>
      <c r="E20" s="16">
        <f t="shared" si="1"/>
        <v>0.015651625845464916</v>
      </c>
      <c r="F20" s="55"/>
      <c r="G20" s="14"/>
      <c r="H20" s="15"/>
      <c r="I20" s="16"/>
    </row>
    <row r="21" spans="2:9" ht="14.45" customHeight="1">
      <c r="B21" s="13">
        <v>17</v>
      </c>
      <c r="C21" s="16">
        <f t="shared" si="0"/>
        <v>0.05934104728119188</v>
      </c>
      <c r="D21" s="15">
        <v>67</v>
      </c>
      <c r="E21" s="16">
        <f t="shared" si="1"/>
        <v>0.015425452765482064</v>
      </c>
      <c r="F21" s="55"/>
      <c r="G21" s="14"/>
      <c r="H21" s="15"/>
      <c r="I21" s="16"/>
    </row>
    <row r="22" spans="2:9" ht="14.45" customHeight="1">
      <c r="B22" s="13">
        <v>18</v>
      </c>
      <c r="C22" s="16">
        <f t="shared" si="0"/>
        <v>0.056071559725490674</v>
      </c>
      <c r="D22" s="15">
        <v>68</v>
      </c>
      <c r="E22" s="16">
        <f t="shared" si="1"/>
        <v>0.015205934162745922</v>
      </c>
      <c r="F22" s="55"/>
      <c r="G22" s="14"/>
      <c r="H22" s="15"/>
      <c r="I22" s="16"/>
    </row>
    <row r="23" spans="2:9" ht="14.45" customHeight="1">
      <c r="B23" s="13">
        <v>19</v>
      </c>
      <c r="C23" s="16">
        <f t="shared" si="0"/>
        <v>0.05314623708909665</v>
      </c>
      <c r="D23" s="15">
        <v>69</v>
      </c>
      <c r="E23" s="16">
        <f t="shared" si="1"/>
        <v>0.014992780712129486</v>
      </c>
      <c r="F23" s="55"/>
      <c r="G23" s="14"/>
      <c r="H23" s="15"/>
      <c r="I23" s="16"/>
    </row>
    <row r="24" spans="2:9" ht="14.45" customHeight="1">
      <c r="B24" s="13">
        <v>20</v>
      </c>
      <c r="C24" s="16">
        <f t="shared" si="0"/>
        <v>0.0505134546340861</v>
      </c>
      <c r="D24" s="15">
        <v>70</v>
      </c>
      <c r="E24" s="16">
        <f t="shared" si="1"/>
        <v>0.014785719621369644</v>
      </c>
      <c r="F24" s="55"/>
      <c r="G24" s="14"/>
      <c r="H24" s="15"/>
      <c r="I24" s="16"/>
    </row>
    <row r="25" spans="2:9" ht="14.45" customHeight="1">
      <c r="B25" s="21">
        <v>21</v>
      </c>
      <c r="C25" s="24">
        <f t="shared" si="0"/>
        <v>0.048131420905947776</v>
      </c>
      <c r="D25" s="23">
        <v>71</v>
      </c>
      <c r="E25" s="24">
        <f t="shared" si="1"/>
        <v>0.014584493466780904</v>
      </c>
      <c r="F25" s="57"/>
      <c r="G25" s="22"/>
      <c r="H25" s="23"/>
      <c r="I25" s="24"/>
    </row>
    <row r="26" spans="2:9" ht="14.45" customHeight="1">
      <c r="B26" s="13">
        <v>22</v>
      </c>
      <c r="C26" s="16">
        <f t="shared" si="0"/>
        <v>0.045965942896443755</v>
      </c>
      <c r="D26" s="15">
        <v>72</v>
      </c>
      <c r="E26" s="16">
        <f t="shared" si="1"/>
        <v>0.01438885912599355</v>
      </c>
      <c r="F26" s="55"/>
      <c r="G26" s="14"/>
      <c r="H26" s="15"/>
      <c r="I26" s="16"/>
    </row>
    <row r="27" spans="2:9" ht="14.45" customHeight="1">
      <c r="B27" s="13">
        <v>23</v>
      </c>
      <c r="C27" s="16">
        <f t="shared" si="0"/>
        <v>0.043988774207462736</v>
      </c>
      <c r="D27" s="15">
        <v>73</v>
      </c>
      <c r="E27" s="16">
        <f t="shared" si="1"/>
        <v>0.014198586798410878</v>
      </c>
      <c r="F27" s="55"/>
      <c r="G27" s="14"/>
      <c r="H27" s="15"/>
      <c r="I27" s="16"/>
    </row>
    <row r="28" spans="2:9" ht="14.45" customHeight="1">
      <c r="B28" s="13">
        <v>24</v>
      </c>
      <c r="C28" s="16">
        <f t="shared" si="0"/>
        <v>0.04217637617391226</v>
      </c>
      <c r="D28" s="15">
        <v>74</v>
      </c>
      <c r="E28" s="16">
        <f t="shared" si="1"/>
        <v>0.014013459105089752</v>
      </c>
      <c r="F28" s="55"/>
      <c r="G28" s="14"/>
      <c r="H28" s="15"/>
      <c r="I28" s="16"/>
    </row>
    <row r="29" spans="2:9" ht="14.45" customHeight="1">
      <c r="B29" s="17">
        <v>25</v>
      </c>
      <c r="C29" s="20">
        <f t="shared" si="0"/>
        <v>0.04050897631711118</v>
      </c>
      <c r="D29" s="19">
        <v>75</v>
      </c>
      <c r="E29" s="20">
        <f t="shared" si="1"/>
        <v>0.013833270260630203</v>
      </c>
      <c r="F29" s="56"/>
      <c r="G29" s="18"/>
      <c r="H29" s="19"/>
      <c r="I29" s="20"/>
    </row>
    <row r="30" spans="2:9" ht="14.45" customHeight="1">
      <c r="B30" s="13">
        <v>26</v>
      </c>
      <c r="C30" s="16">
        <f t="shared" si="0"/>
        <v>0.03896984407817614</v>
      </c>
      <c r="D30" s="15">
        <v>76</v>
      </c>
      <c r="E30" s="16">
        <f t="shared" si="1"/>
        <v>0.013657825310442528</v>
      </c>
      <c r="F30" s="55"/>
      <c r="G30" s="14"/>
      <c r="H30" s="15"/>
      <c r="I30" s="16"/>
    </row>
    <row r="31" spans="2:9" ht="14.45" customHeight="1">
      <c r="B31" s="13">
        <v>27</v>
      </c>
      <c r="C31" s="16">
        <f t="shared" si="0"/>
        <v>0.03754472749953771</v>
      </c>
      <c r="D31" s="15">
        <v>77</v>
      </c>
      <c r="E31" s="16">
        <f t="shared" si="1"/>
        <v>0.013486939427447605</v>
      </c>
      <c r="F31" s="55"/>
      <c r="G31" s="14"/>
      <c r="H31" s="15"/>
      <c r="I31" s="16"/>
    </row>
    <row r="32" spans="2:9" ht="14.45" customHeight="1">
      <c r="B32" s="13">
        <v>28</v>
      </c>
      <c r="C32" s="16">
        <f t="shared" si="0"/>
        <v>0.03622141061756457</v>
      </c>
      <c r="D32" s="15">
        <v>78</v>
      </c>
      <c r="E32" s="16">
        <f t="shared" si="1"/>
        <v>0.013320437262877821</v>
      </c>
      <c r="F32" s="55"/>
      <c r="G32" s="14"/>
      <c r="H32" s="15"/>
      <c r="I32" s="16"/>
    </row>
    <row r="33" spans="2:9" ht="14.45" customHeight="1">
      <c r="B33" s="13">
        <v>29</v>
      </c>
      <c r="C33" s="16">
        <f t="shared" si="0"/>
        <v>0.034989362429124427</v>
      </c>
      <c r="D33" s="15">
        <v>79</v>
      </c>
      <c r="E33" s="16">
        <f t="shared" si="1"/>
        <v>0.01315815234638372</v>
      </c>
      <c r="F33" s="55"/>
      <c r="G33" s="14"/>
      <c r="H33" s="15"/>
      <c r="I33" s="16"/>
    </row>
    <row r="34" spans="2:9" ht="14.45" customHeight="1">
      <c r="B34" s="13">
        <v>30</v>
      </c>
      <c r="C34" s="16">
        <f t="shared" si="0"/>
        <v>0.033839456064836085</v>
      </c>
      <c r="D34" s="15">
        <v>80</v>
      </c>
      <c r="E34" s="16">
        <f t="shared" si="1"/>
        <v>0.01299992653113302</v>
      </c>
      <c r="F34" s="55"/>
      <c r="G34" s="14"/>
      <c r="H34" s="15"/>
      <c r="I34" s="16"/>
    </row>
    <row r="35" spans="2:9" ht="14.45" customHeight="1">
      <c r="B35" s="21">
        <v>31</v>
      </c>
      <c r="C35" s="24">
        <f t="shared" si="0"/>
        <v>0.03276374231588131</v>
      </c>
      <c r="D35" s="23">
        <v>81</v>
      </c>
      <c r="E35" s="24">
        <f t="shared" si="1"/>
        <v>0.012845609480013063</v>
      </c>
      <c r="F35" s="57"/>
      <c r="G35" s="22"/>
      <c r="H35" s="23"/>
      <c r="I35" s="24"/>
    </row>
    <row r="36" spans="2:9" ht="14.45" customHeight="1">
      <c r="B36" s="13">
        <v>32</v>
      </c>
      <c r="C36" s="16">
        <f t="shared" si="0"/>
        <v>0.031755265624544476</v>
      </c>
      <c r="D36" s="15">
        <v>82</v>
      </c>
      <c r="E36" s="16">
        <f t="shared" si="1"/>
        <v>0.012695058189428638</v>
      </c>
      <c r="F36" s="55"/>
      <c r="G36" s="14"/>
      <c r="H36" s="15"/>
      <c r="I36" s="16"/>
    </row>
    <row r="37" spans="2:9" ht="14.45" customHeight="1">
      <c r="B37" s="13">
        <v>33</v>
      </c>
      <c r="C37" s="16">
        <f t="shared" si="0"/>
        <v>0.030807913531013174</v>
      </c>
      <c r="D37" s="15">
        <v>83</v>
      </c>
      <c r="E37" s="16">
        <f t="shared" si="1"/>
        <v>0.01254813654752364</v>
      </c>
      <c r="F37" s="55"/>
      <c r="G37" s="14"/>
      <c r="H37" s="15"/>
      <c r="I37" s="16"/>
    </row>
    <row r="38" spans="2:9" ht="14.45" customHeight="1">
      <c r="B38" s="13">
        <v>34</v>
      </c>
      <c r="C38" s="16">
        <f t="shared" si="0"/>
        <v>0.029916292688393378</v>
      </c>
      <c r="D38" s="15">
        <v>84</v>
      </c>
      <c r="E38" s="16">
        <f t="shared" si="1"/>
        <v>0.012404714923958516</v>
      </c>
      <c r="F38" s="55"/>
      <c r="G38" s="69"/>
      <c r="H38" s="15"/>
      <c r="I38" s="16"/>
    </row>
    <row r="39" spans="2:9" ht="14.45" customHeight="1">
      <c r="B39" s="17">
        <v>35</v>
      </c>
      <c r="C39" s="20">
        <f t="shared" si="0"/>
        <v>0.02907562613229268</v>
      </c>
      <c r="D39" s="19">
        <v>85</v>
      </c>
      <c r="E39" s="20">
        <f t="shared" si="1"/>
        <v>0.012264669788644765</v>
      </c>
      <c r="F39" s="56"/>
      <c r="G39" s="18"/>
      <c r="H39" s="19"/>
      <c r="I39" s="20"/>
    </row>
    <row r="40" spans="2:9" ht="14.45" customHeight="1">
      <c r="B40" s="13">
        <v>36</v>
      </c>
      <c r="C40" s="16">
        <f t="shared" si="0"/>
        <v>0.028281667672138813</v>
      </c>
      <c r="D40" s="15">
        <v>86</v>
      </c>
      <c r="E40" s="16">
        <f t="shared" si="1"/>
        <v>0.012127883357078937</v>
      </c>
      <c r="F40" s="55"/>
      <c r="G40" s="14"/>
      <c r="H40" s="15"/>
      <c r="I40" s="16"/>
    </row>
    <row r="41" spans="2:9" ht="14.45" customHeight="1">
      <c r="B41" s="13">
        <v>37</v>
      </c>
      <c r="C41" s="16">
        <f t="shared" si="0"/>
        <v>0.027530630164988294</v>
      </c>
      <c r="D41" s="15">
        <v>87</v>
      </c>
      <c r="E41" s="16">
        <f t="shared" si="1"/>
        <v>0.011994243260136704</v>
      </c>
      <c r="F41" s="55"/>
      <c r="G41" s="14"/>
      <c r="H41" s="15"/>
      <c r="I41" s="16"/>
    </row>
    <row r="42" spans="2:9" ht="14.45" customHeight="1">
      <c r="B42" s="13">
        <v>38</v>
      </c>
      <c r="C42" s="16">
        <f t="shared" si="0"/>
        <v>0.02681912511452277</v>
      </c>
      <c r="D42" s="15">
        <v>88</v>
      </c>
      <c r="E42" s="16">
        <f t="shared" si="1"/>
        <v>0.011863642236380974</v>
      </c>
      <c r="F42" s="55"/>
      <c r="G42" s="14"/>
      <c r="H42" s="15"/>
      <c r="I42" s="16"/>
    </row>
    <row r="43" spans="2:9" ht="14.45" customHeight="1">
      <c r="B43" s="13">
        <v>39</v>
      </c>
      <c r="C43" s="16">
        <f t="shared" si="0"/>
        <v>0.026144111562506463</v>
      </c>
      <c r="D43" s="15">
        <v>89</v>
      </c>
      <c r="E43" s="16">
        <f t="shared" si="1"/>
        <v>0.01173597784511294</v>
      </c>
      <c r="F43" s="55"/>
      <c r="G43" s="14"/>
      <c r="H43" s="15"/>
      <c r="I43" s="16"/>
    </row>
    <row r="44" spans="2:9" ht="14.45" customHeight="1">
      <c r="B44" s="13">
        <v>40</v>
      </c>
      <c r="C44" s="16">
        <f t="shared" si="0"/>
        <v>0.025502852646527022</v>
      </c>
      <c r="D44" s="15">
        <v>90</v>
      </c>
      <c r="E44" s="16">
        <f t="shared" si="1"/>
        <v>0.011611152198553475</v>
      </c>
      <c r="F44" s="55"/>
      <c r="G44" s="14"/>
      <c r="H44" s="15"/>
      <c r="I44" s="16"/>
    </row>
    <row r="45" spans="2:9" ht="14.45" customHeight="1">
      <c r="B45" s="21">
        <v>41</v>
      </c>
      <c r="C45" s="24">
        <f t="shared" si="0"/>
        <v>0.024892878515137898</v>
      </c>
      <c r="D45" s="23">
        <v>91</v>
      </c>
      <c r="E45" s="24">
        <f t="shared" si="1"/>
        <v>0.011489071711682624</v>
      </c>
      <c r="F45" s="57"/>
      <c r="G45" s="22"/>
      <c r="H45" s="23"/>
      <c r="I45" s="24"/>
    </row>
    <row r="46" spans="2:9" ht="14.45" customHeight="1">
      <c r="B46" s="13">
        <v>42</v>
      </c>
      <c r="C46" s="16">
        <f t="shared" si="0"/>
        <v>0.024311954540839578</v>
      </c>
      <c r="D46" s="15">
        <v>92</v>
      </c>
      <c r="E46" s="16">
        <f t="shared" si="1"/>
        <v>0.011369646868394045</v>
      </c>
      <c r="F46" s="55"/>
      <c r="G46" s="14"/>
      <c r="H46" s="15"/>
      <c r="I46" s="16"/>
    </row>
    <row r="47" spans="2:9" ht="14.45" customHeight="1">
      <c r="B47" s="13">
        <v>43</v>
      </c>
      <c r="C47" s="16">
        <f t="shared" si="0"/>
        <v>0.023758053968456934</v>
      </c>
      <c r="D47" s="15">
        <v>93</v>
      </c>
      <c r="E47" s="16">
        <f t="shared" si="1"/>
        <v>0.011252792002736097</v>
      </c>
      <c r="F47" s="55"/>
      <c r="G47" s="14"/>
      <c r="H47" s="15"/>
      <c r="I47" s="16"/>
    </row>
    <row r="48" spans="2:9" ht="14.45" customHeight="1">
      <c r="B48" s="13">
        <v>44</v>
      </c>
      <c r="C48" s="16">
        <f t="shared" si="0"/>
        <v>0.023229334293285067</v>
      </c>
      <c r="D48" s="15">
        <v>94</v>
      </c>
      <c r="E48" s="16">
        <f t="shared" si="1"/>
        <v>0.011138425094116639</v>
      </c>
      <c r="F48" s="55"/>
      <c r="G48" s="14"/>
      <c r="H48" s="15"/>
      <c r="I48" s="16"/>
    </row>
    <row r="49" spans="2:9" ht="14.45" customHeight="1">
      <c r="B49" s="17">
        <v>45</v>
      </c>
      <c r="C49" s="20">
        <f t="shared" si="0"/>
        <v>0.02272411678881402</v>
      </c>
      <c r="D49" s="19">
        <v>95</v>
      </c>
      <c r="E49" s="20">
        <f t="shared" si="1"/>
        <v>0.011026467575441644</v>
      </c>
      <c r="F49" s="56"/>
      <c r="G49" s="18"/>
      <c r="H49" s="19"/>
      <c r="I49" s="20"/>
    </row>
    <row r="50" spans="2:9" ht="14.45" customHeight="1">
      <c r="B50" s="13">
        <v>46</v>
      </c>
      <c r="C50" s="16">
        <f t="shared" si="0"/>
        <v>0.022240868704751657</v>
      </c>
      <c r="D50" s="15">
        <v>96</v>
      </c>
      <c r="E50" s="16">
        <f t="shared" si="1"/>
        <v>0.010916844153245795</v>
      </c>
      <c r="F50" s="55"/>
      <c r="G50" s="14"/>
      <c r="H50" s="15"/>
      <c r="I50" s="16"/>
    </row>
    <row r="51" spans="2:9" ht="14.45" customHeight="1">
      <c r="B51" s="13">
        <v>47</v>
      </c>
      <c r="C51" s="16">
        <f t="shared" si="0"/>
        <v>0.021778187737638562</v>
      </c>
      <c r="D51" s="15">
        <v>97</v>
      </c>
      <c r="E51" s="16">
        <f t="shared" si="1"/>
        <v>0.010809482638948589</v>
      </c>
      <c r="F51" s="55"/>
      <c r="G51" s="14"/>
      <c r="H51" s="15"/>
      <c r="I51" s="16"/>
    </row>
    <row r="52" spans="2:9" ht="14.45" customHeight="1">
      <c r="B52" s="13">
        <v>48</v>
      </c>
      <c r="C52" s="16">
        <f t="shared" si="0"/>
        <v>0.021334788442636247</v>
      </c>
      <c r="D52" s="15">
        <v>98</v>
      </c>
      <c r="E52" s="16">
        <f t="shared" si="1"/>
        <v>0.01070431379044192</v>
      </c>
      <c r="F52" s="68"/>
      <c r="G52" s="69"/>
      <c r="H52" s="15"/>
      <c r="I52" s="16"/>
    </row>
    <row r="53" spans="2:9" ht="14.45" customHeight="1">
      <c r="B53" s="13">
        <v>49</v>
      </c>
      <c r="C53" s="16">
        <f t="shared" si="0"/>
        <v>0.020909490309178054</v>
      </c>
      <c r="D53" s="15">
        <v>99</v>
      </c>
      <c r="E53" s="16">
        <f t="shared" si="1"/>
        <v>0.010601271163278324</v>
      </c>
      <c r="F53" s="55"/>
      <c r="G53" s="14"/>
      <c r="H53" s="15"/>
      <c r="I53" s="16"/>
    </row>
    <row r="54" spans="2:9" ht="14.45" customHeight="1">
      <c r="B54" s="25">
        <v>50</v>
      </c>
      <c r="C54" s="28">
        <f t="shared" si="0"/>
        <v>0.020501207267542475</v>
      </c>
      <c r="D54" s="27">
        <v>100</v>
      </c>
      <c r="E54" s="28">
        <f t="shared" si="1"/>
        <v>0.010500290970787874</v>
      </c>
      <c r="F54" s="58"/>
      <c r="G54" s="26"/>
      <c r="H54" s="27"/>
      <c r="I54" s="28"/>
    </row>
    <row r="55" spans="2:9" ht="14.1" customHeight="1" hidden="1">
      <c r="B55" s="53" t="s">
        <v>12</v>
      </c>
      <c r="C55" s="53"/>
      <c r="D55" s="53"/>
      <c r="E55" s="53"/>
      <c r="F55" s="53"/>
      <c r="G55" s="53"/>
      <c r="H55" s="53"/>
      <c r="I55" s="53"/>
    </row>
    <row r="56" spans="2:13" ht="14.1" customHeight="1" hidden="1">
      <c r="B56" s="4"/>
      <c r="D56" s="4"/>
      <c r="F56" s="4"/>
      <c r="G56" s="79" t="s">
        <v>2</v>
      </c>
      <c r="H56" s="79"/>
      <c r="I56" s="79"/>
      <c r="J56" s="1"/>
      <c r="M56" s="6"/>
    </row>
    <row r="57" spans="2:13" ht="6" customHeight="1" hidden="1">
      <c r="B57" s="4"/>
      <c r="D57" s="4"/>
      <c r="F57" s="4"/>
      <c r="G57" s="29"/>
      <c r="H57" s="29"/>
      <c r="I57" s="29"/>
      <c r="J57" s="1"/>
      <c r="M57" s="6"/>
    </row>
    <row r="58" spans="2:10" ht="14.45" customHeight="1" hidden="1">
      <c r="B58" s="7" t="s">
        <v>0</v>
      </c>
      <c r="C58" s="10" t="s">
        <v>1</v>
      </c>
      <c r="D58" s="54" t="s">
        <v>0</v>
      </c>
      <c r="E58" s="9" t="s">
        <v>1</v>
      </c>
      <c r="F58" s="8" t="s">
        <v>0</v>
      </c>
      <c r="G58" s="10" t="s">
        <v>1</v>
      </c>
      <c r="H58" s="54" t="s">
        <v>0</v>
      </c>
      <c r="I58" s="9" t="s">
        <v>1</v>
      </c>
      <c r="J58" s="1"/>
    </row>
    <row r="59" spans="2:10" ht="14.45" customHeight="1" hidden="1">
      <c r="B59" s="7">
        <v>201</v>
      </c>
      <c r="C59" s="12">
        <f>($I$2*(1+$I$2)^B59)/((1+$I$2)^B59-1)</f>
        <v>0.005480954400489899</v>
      </c>
      <c r="D59" s="54">
        <v>251</v>
      </c>
      <c r="E59" s="11">
        <f>($I$2*(1+$I$2)^D59)/((1+$I$2)^D59-1)</f>
        <v>0.004493360089403288</v>
      </c>
      <c r="F59" s="8">
        <v>301</v>
      </c>
      <c r="G59" s="12">
        <f>($I$2*(1+$I$2)^F59)/((1+$I$2)^F59-1)</f>
        <v>0.0038351775929853175</v>
      </c>
      <c r="H59" s="54">
        <v>351</v>
      </c>
      <c r="I59" s="11">
        <f>($I$2*(1+$I$2)^H59)/((1+$I$2)^H59-1)</f>
        <v>0.003365629700937613</v>
      </c>
      <c r="J59" s="1"/>
    </row>
    <row r="60" spans="2:10" ht="14.45" customHeight="1" hidden="1">
      <c r="B60" s="13">
        <v>202</v>
      </c>
      <c r="C60" s="16">
        <f aca="true" t="shared" si="2" ref="C60:C108">($I$2*(1+$I$2)^B60)/((1+$I$2)^B60-1)</f>
        <v>0.005456392094767762</v>
      </c>
      <c r="D60" s="55">
        <v>252</v>
      </c>
      <c r="E60" s="14">
        <f aca="true" t="shared" si="3" ref="E60:E108">($I$2*(1+$I$2)^D60)/((1+$I$2)^D60-1)</f>
        <v>0.0044776215495243715</v>
      </c>
      <c r="F60" s="15">
        <v>302</v>
      </c>
      <c r="G60" s="16">
        <f aca="true" t="shared" si="4" ref="G60:G108">($I$2*(1+$I$2)^F60)/((1+$I$2)^F60-1)</f>
        <v>0.0038242502124138608</v>
      </c>
      <c r="H60" s="55">
        <v>352</v>
      </c>
      <c r="I60" s="14">
        <f aca="true" t="shared" si="5" ref="I60:I68">($I$2*(1+$I$2)^H60)/((1+$I$2)^H60-1)</f>
        <v>0.0033576107155475943</v>
      </c>
      <c r="J60" s="1"/>
    </row>
    <row r="61" spans="2:10" ht="14.45" customHeight="1" hidden="1">
      <c r="B61" s="13">
        <v>203</v>
      </c>
      <c r="C61" s="16">
        <f t="shared" si="2"/>
        <v>0.005432072559289451</v>
      </c>
      <c r="D61" s="55">
        <v>253</v>
      </c>
      <c r="E61" s="14">
        <f t="shared" si="3"/>
        <v>0.004462008047149089</v>
      </c>
      <c r="F61" s="15">
        <v>303</v>
      </c>
      <c r="G61" s="16">
        <f t="shared" si="4"/>
        <v>0.003813395477904569</v>
      </c>
      <c r="H61" s="55">
        <v>353</v>
      </c>
      <c r="I61" s="14">
        <f t="shared" si="5"/>
        <v>0.003349637606873214</v>
      </c>
      <c r="J61" s="1"/>
    </row>
    <row r="62" spans="2:10" ht="14.45" customHeight="1" hidden="1">
      <c r="B62" s="13">
        <v>204</v>
      </c>
      <c r="C62" s="16">
        <f t="shared" si="2"/>
        <v>0.0054079922238746</v>
      </c>
      <c r="D62" s="55">
        <v>254</v>
      </c>
      <c r="E62" s="14">
        <f t="shared" si="3"/>
        <v>0.0044465181054268565</v>
      </c>
      <c r="F62" s="15">
        <v>304</v>
      </c>
      <c r="G62" s="16">
        <f t="shared" si="4"/>
        <v>0.003802612672525895</v>
      </c>
      <c r="H62" s="55">
        <v>354</v>
      </c>
      <c r="I62" s="14">
        <f t="shared" si="5"/>
        <v>0.0033417099860992136</v>
      </c>
      <c r="J62" s="1"/>
    </row>
    <row r="63" spans="2:10" ht="14.45" customHeight="1" hidden="1">
      <c r="B63" s="13">
        <v>205</v>
      </c>
      <c r="C63" s="20">
        <f t="shared" si="2"/>
        <v>0.005384147588004757</v>
      </c>
      <c r="D63" s="55">
        <v>255</v>
      </c>
      <c r="E63" s="18">
        <f t="shared" si="3"/>
        <v>0.0044311502706732295</v>
      </c>
      <c r="F63" s="15">
        <v>305</v>
      </c>
      <c r="G63" s="20">
        <f t="shared" si="4"/>
        <v>0.0037919010887485657</v>
      </c>
      <c r="H63" s="55">
        <v>355</v>
      </c>
      <c r="I63" s="14">
        <f t="shared" si="5"/>
        <v>0.0033338274687912703</v>
      </c>
      <c r="J63" s="1"/>
    </row>
    <row r="64" spans="2:10" ht="14.45" customHeight="1" hidden="1">
      <c r="B64" s="21">
        <v>206</v>
      </c>
      <c r="C64" s="16">
        <f t="shared" si="2"/>
        <v>0.005360535219132554</v>
      </c>
      <c r="D64" s="59">
        <v>256</v>
      </c>
      <c r="E64" s="14">
        <f t="shared" si="3"/>
        <v>0.004415903111917497</v>
      </c>
      <c r="F64" s="23">
        <v>306</v>
      </c>
      <c r="G64" s="16">
        <f t="shared" si="4"/>
        <v>0.0037812600282919754</v>
      </c>
      <c r="H64" s="57">
        <v>356</v>
      </c>
      <c r="I64" s="22">
        <f t="shared" si="5"/>
        <v>0.0033259896748344627</v>
      </c>
      <c r="J64" s="1"/>
    </row>
    <row r="65" spans="2:10" ht="14.45" customHeight="1" hidden="1">
      <c r="B65" s="13">
        <v>207</v>
      </c>
      <c r="C65" s="16">
        <f t="shared" si="2"/>
        <v>0.0053371517510399</v>
      </c>
      <c r="D65" s="60">
        <v>257</v>
      </c>
      <c r="E65" s="14">
        <f t="shared" si="3"/>
        <v>0.004400775220460735</v>
      </c>
      <c r="F65" s="15">
        <v>307</v>
      </c>
      <c r="G65" s="16">
        <f t="shared" si="4"/>
        <v>0.003770688801973527</v>
      </c>
      <c r="H65" s="55">
        <v>357</v>
      </c>
      <c r="I65" s="14">
        <f t="shared" si="5"/>
        <v>0.0033181962283727823</v>
      </c>
      <c r="J65" s="1"/>
    </row>
    <row r="66" spans="2:10" ht="14.45" customHeight="1" hidden="1">
      <c r="B66" s="13">
        <v>208</v>
      </c>
      <c r="C66" s="16">
        <f t="shared" si="2"/>
        <v>0.005313993882243536</v>
      </c>
      <c r="D66" s="60">
        <v>258</v>
      </c>
      <c r="E66" s="14">
        <f t="shared" si="3"/>
        <v>0.004385765209444204</v>
      </c>
      <c r="F66" s="15">
        <v>308</v>
      </c>
      <c r="G66" s="16">
        <f t="shared" si="4"/>
        <v>0.0037601867295609668</v>
      </c>
      <c r="H66" s="55">
        <v>358</v>
      </c>
      <c r="I66" s="14">
        <f t="shared" si="5"/>
        <v>0.0033104467577496537</v>
      </c>
      <c r="J66" s="1"/>
    </row>
    <row r="67" spans="2:10" ht="14.45" customHeight="1" hidden="1">
      <c r="B67" s="13">
        <v>209</v>
      </c>
      <c r="C67" s="16">
        <f t="shared" si="2"/>
        <v>0.005291058374446318</v>
      </c>
      <c r="D67" s="60">
        <v>259</v>
      </c>
      <c r="E67" s="14">
        <f t="shared" si="3"/>
        <v>0.004370871713427716</v>
      </c>
      <c r="F67" s="15">
        <v>309</v>
      </c>
      <c r="G67" s="16">
        <f t="shared" si="4"/>
        <v>0.0037497531396275315</v>
      </c>
      <c r="H67" s="55">
        <v>359</v>
      </c>
      <c r="I67" s="14">
        <f t="shared" si="5"/>
        <v>0.0033027408954494314</v>
      </c>
      <c r="J67" s="1"/>
    </row>
    <row r="68" spans="2:10" ht="14.45" customHeight="1" hidden="1">
      <c r="B68" s="17">
        <v>210</v>
      </c>
      <c r="C68" s="16">
        <f t="shared" si="2"/>
        <v>0.00526834205103284</v>
      </c>
      <c r="D68" s="61">
        <v>260</v>
      </c>
      <c r="E68" s="14">
        <f t="shared" si="3"/>
        <v>0.004356093387977748</v>
      </c>
      <c r="F68" s="19">
        <v>310</v>
      </c>
      <c r="G68" s="16">
        <f t="shared" si="4"/>
        <v>0.003739387369409941</v>
      </c>
      <c r="H68" s="56">
        <v>360</v>
      </c>
      <c r="I68" s="18">
        <f t="shared" si="5"/>
        <v>0.003295078278039904</v>
      </c>
      <c r="J68" s="1"/>
    </row>
    <row r="69" spans="2:10" ht="14.45" customHeight="1" hidden="1">
      <c r="B69" s="13">
        <v>211</v>
      </c>
      <c r="C69" s="24">
        <f t="shared" si="2"/>
        <v>0.005245841795607734</v>
      </c>
      <c r="D69" s="55">
        <v>261</v>
      </c>
      <c r="E69" s="22">
        <f t="shared" si="3"/>
        <v>0.0043414289092650014</v>
      </c>
      <c r="F69" s="65">
        <v>311</v>
      </c>
      <c r="G69" s="66">
        <f t="shared" si="4"/>
        <v>0.0037290887646691025</v>
      </c>
      <c r="H69" s="55"/>
      <c r="I69" s="14"/>
      <c r="J69" s="1"/>
    </row>
    <row r="70" spans="2:10" ht="14.45" customHeight="1" hidden="1">
      <c r="B70" s="13">
        <v>212</v>
      </c>
      <c r="C70" s="16">
        <f t="shared" si="2"/>
        <v>0.005223554550575406</v>
      </c>
      <c r="D70" s="55">
        <v>262</v>
      </c>
      <c r="E70" s="14">
        <f t="shared" si="3"/>
        <v>0.0043268769736712065</v>
      </c>
      <c r="F70" s="65">
        <v>312</v>
      </c>
      <c r="G70" s="67">
        <f t="shared" si="4"/>
        <v>0.003718856679553521</v>
      </c>
      <c r="H70" s="55"/>
      <c r="I70" s="14"/>
      <c r="J70" s="1"/>
    </row>
    <row r="71" spans="2:10" ht="14.45" customHeight="1" hidden="1">
      <c r="B71" s="13">
        <v>213</v>
      </c>
      <c r="C71" s="16">
        <f t="shared" si="2"/>
        <v>0.005201477315759767</v>
      </c>
      <c r="D71" s="55">
        <v>263</v>
      </c>
      <c r="E71" s="14">
        <f t="shared" si="3"/>
        <v>0.004312436297404871</v>
      </c>
      <c r="F71" s="15">
        <v>313</v>
      </c>
      <c r="G71" s="16">
        <f t="shared" si="4"/>
        <v>0.0037086904764652845</v>
      </c>
      <c r="H71" s="55"/>
      <c r="I71" s="14"/>
      <c r="J71" s="1"/>
    </row>
    <row r="72" spans="2:9" ht="14.45" customHeight="1" hidden="1">
      <c r="B72" s="13">
        <v>214</v>
      </c>
      <c r="C72" s="16">
        <f t="shared" si="2"/>
        <v>0.005179607147062642</v>
      </c>
      <c r="D72" s="55">
        <v>264</v>
      </c>
      <c r="E72" s="14">
        <f t="shared" si="3"/>
        <v>0.004298105616125781</v>
      </c>
      <c r="F72" s="15">
        <v>314</v>
      </c>
      <c r="G72" s="16">
        <f t="shared" si="4"/>
        <v>0.003698589525928673</v>
      </c>
      <c r="H72" s="55"/>
      <c r="I72" s="14"/>
    </row>
    <row r="73" spans="2:9" ht="14.45" customHeight="1" hidden="1">
      <c r="B73" s="13">
        <v>215</v>
      </c>
      <c r="C73" s="20">
        <f t="shared" si="2"/>
        <v>0.005157941155159631</v>
      </c>
      <c r="D73" s="55">
        <v>265</v>
      </c>
      <c r="E73" s="18">
        <f t="shared" si="3"/>
        <v>0.004283883684577989</v>
      </c>
      <c r="F73" s="15">
        <v>315</v>
      </c>
      <c r="G73" s="20">
        <f t="shared" si="4"/>
        <v>0.003688553206461207</v>
      </c>
      <c r="H73" s="55"/>
      <c r="I73" s="14"/>
    </row>
    <row r="74" spans="2:9" ht="14.45" customHeight="1" hidden="1">
      <c r="B74" s="21">
        <v>216</v>
      </c>
      <c r="C74" s="16">
        <f t="shared" si="2"/>
        <v>0.005136476504232224</v>
      </c>
      <c r="D74" s="59">
        <v>266</v>
      </c>
      <c r="E74" s="14">
        <f t="shared" si="3"/>
        <v>0.004269769276231095</v>
      </c>
      <c r="F74" s="23">
        <v>316</v>
      </c>
      <c r="G74" s="16">
        <f t="shared" si="4"/>
        <v>0.00367858090444718</v>
      </c>
      <c r="H74" s="57"/>
      <c r="I74" s="22"/>
    </row>
    <row r="75" spans="2:9" ht="14.45" customHeight="1" hidden="1">
      <c r="B75" s="13">
        <v>217</v>
      </c>
      <c r="C75" s="16">
        <f t="shared" si="2"/>
        <v>0.005115210410734909</v>
      </c>
      <c r="D75" s="60">
        <v>267</v>
      </c>
      <c r="E75" s="14">
        <f t="shared" si="3"/>
        <v>0.00425576118292957</v>
      </c>
      <c r="F75" s="15">
        <v>317</v>
      </c>
      <c r="G75" s="16">
        <f t="shared" si="4"/>
        <v>0.003668672014013585</v>
      </c>
      <c r="H75" s="55"/>
      <c r="I75" s="14"/>
    </row>
    <row r="76" spans="2:9" ht="14.45" customHeight="1" hidden="1">
      <c r="B76" s="13">
        <v>218</v>
      </c>
      <c r="C76" s="16">
        <f t="shared" si="2"/>
        <v>0.005094140142196273</v>
      </c>
      <c r="D76" s="60">
        <v>268</v>
      </c>
      <c r="E76" s="14">
        <f t="shared" si="3"/>
        <v>0.004241858214549955</v>
      </c>
      <c r="F76" s="15">
        <v>318</v>
      </c>
      <c r="G76" s="16">
        <f t="shared" si="4"/>
        <v>0.003658825936908368</v>
      </c>
      <c r="H76" s="55"/>
      <c r="I76" s="14"/>
    </row>
    <row r="77" spans="2:9" ht="14.45" customHeight="1" hidden="1">
      <c r="B77" s="13">
        <v>219</v>
      </c>
      <c r="C77" s="16">
        <f t="shared" si="2"/>
        <v>0.005073263016052919</v>
      </c>
      <c r="D77" s="60">
        <v>269</v>
      </c>
      <c r="E77" s="14">
        <f t="shared" si="3"/>
        <v>0.004228059198665679</v>
      </c>
      <c r="F77" s="15">
        <v>319</v>
      </c>
      <c r="G77" s="16">
        <f t="shared" si="4"/>
        <v>0.0036490420823809674</v>
      </c>
      <c r="H77" s="55"/>
      <c r="I77" s="14"/>
    </row>
    <row r="78" spans="2:9" ht="14.45" customHeight="1" hidden="1">
      <c r="B78" s="17">
        <v>220</v>
      </c>
      <c r="C78" s="16">
        <f t="shared" si="2"/>
        <v>0.005052576398515201</v>
      </c>
      <c r="D78" s="61">
        <v>270</v>
      </c>
      <c r="E78" s="14">
        <f t="shared" si="3"/>
        <v>0.004214362980219346</v>
      </c>
      <c r="F78" s="19">
        <v>320</v>
      </c>
      <c r="G78" s="16">
        <f t="shared" si="4"/>
        <v>0.003639319867065123</v>
      </c>
      <c r="H78" s="56"/>
      <c r="I78" s="18"/>
    </row>
    <row r="79" spans="2:9" ht="14.45" customHeight="1" hidden="1">
      <c r="B79" s="13">
        <v>221</v>
      </c>
      <c r="C79" s="24">
        <f t="shared" si="2"/>
        <v>0.0050320777034637346</v>
      </c>
      <c r="D79" s="55">
        <v>271</v>
      </c>
      <c r="E79" s="22">
        <f t="shared" si="3"/>
        <v>0.004200768421202269</v>
      </c>
      <c r="F79" s="15">
        <v>321</v>
      </c>
      <c r="G79" s="24">
        <f t="shared" si="4"/>
        <v>0.0036296587148638413</v>
      </c>
      <c r="H79" s="55"/>
      <c r="I79" s="14"/>
    </row>
    <row r="80" spans="2:9" ht="14.45" customHeight="1" hidden="1">
      <c r="B80" s="13">
        <v>222</v>
      </c>
      <c r="C80" s="16">
        <f t="shared" si="2"/>
        <v>0.00501176439137576</v>
      </c>
      <c r="D80" s="55">
        <v>272</v>
      </c>
      <c r="E80" s="14">
        <f t="shared" si="3"/>
        <v>0.004187274400341082</v>
      </c>
      <c r="F80" s="15">
        <v>322</v>
      </c>
      <c r="G80" s="16">
        <f t="shared" si="4"/>
        <v>0.003620058056836525</v>
      </c>
      <c r="H80" s="55"/>
      <c r="I80" s="14"/>
    </row>
    <row r="81" spans="2:9" ht="14.45" customHeight="1" hidden="1">
      <c r="B81" s="13">
        <v>223</v>
      </c>
      <c r="C81" s="16">
        <f t="shared" si="2"/>
        <v>0.004991633968280343</v>
      </c>
      <c r="D81" s="55">
        <v>273</v>
      </c>
      <c r="E81" s="14">
        <f t="shared" si="3"/>
        <v>0.004173879812791211</v>
      </c>
      <c r="F81" s="15">
        <v>323</v>
      </c>
      <c r="G81" s="16">
        <f t="shared" si="4"/>
        <v>0.0036105173310881874</v>
      </c>
      <c r="H81" s="55"/>
      <c r="I81" s="14"/>
    </row>
    <row r="82" spans="2:9" ht="14.45" customHeight="1" hidden="1">
      <c r="B82" s="13">
        <v>224</v>
      </c>
      <c r="C82" s="16">
        <f t="shared" si="2"/>
        <v>0.004971683984741627</v>
      </c>
      <c r="D82" s="55">
        <v>274</v>
      </c>
      <c r="E82" s="14">
        <f t="shared" si="3"/>
        <v>0.00416058356983711</v>
      </c>
      <c r="F82" s="15">
        <v>324</v>
      </c>
      <c r="G82" s="16">
        <f t="shared" si="4"/>
        <v>0.0036010359826607287</v>
      </c>
      <c r="H82" s="55"/>
      <c r="I82" s="14"/>
    </row>
    <row r="83" spans="2:9" ht="14.45" customHeight="1" hidden="1">
      <c r="B83" s="13">
        <v>225</v>
      </c>
      <c r="C83" s="20">
        <f t="shared" si="2"/>
        <v>0.004951912034869141</v>
      </c>
      <c r="D83" s="55">
        <v>275</v>
      </c>
      <c r="E83" s="18">
        <f t="shared" si="3"/>
        <v>0.004147384598598974</v>
      </c>
      <c r="F83" s="15">
        <v>325</v>
      </c>
      <c r="G83" s="20">
        <f t="shared" si="4"/>
        <v>0.003591613463426217</v>
      </c>
      <c r="H83" s="55"/>
      <c r="I83" s="14"/>
    </row>
    <row r="84" spans="2:9" ht="14.45" customHeight="1" hidden="1">
      <c r="B84" s="21">
        <v>226</v>
      </c>
      <c r="C84" s="16">
        <f t="shared" si="2"/>
        <v>0.004932315755354424</v>
      </c>
      <c r="D84" s="59">
        <v>276</v>
      </c>
      <c r="E84" s="14">
        <f t="shared" si="3"/>
        <v>0.004134281841745886</v>
      </c>
      <c r="F84" s="23">
        <v>326</v>
      </c>
      <c r="G84" s="16">
        <f t="shared" si="4"/>
        <v>0.0035822492319821254</v>
      </c>
      <c r="H84" s="57"/>
      <c r="I84" s="22"/>
    </row>
    <row r="85" spans="2:9" ht="14.45" customHeight="1" hidden="1">
      <c r="B85" s="13">
        <v>227</v>
      </c>
      <c r="C85" s="16">
        <f t="shared" si="2"/>
        <v>0.004912892824533086</v>
      </c>
      <c r="D85" s="60">
        <v>277</v>
      </c>
      <c r="E85" s="14">
        <f t="shared" si="3"/>
        <v>0.004121274257215128</v>
      </c>
      <c r="F85" s="15">
        <v>327</v>
      </c>
      <c r="G85" s="16">
        <f t="shared" si="4"/>
        <v>0.0035729427535484905</v>
      </c>
      <c r="H85" s="55"/>
      <c r="I85" s="14"/>
    </row>
    <row r="86" spans="2:9" ht="14.45" customHeight="1" hidden="1">
      <c r="B86" s="13">
        <v>228</v>
      </c>
      <c r="C86" s="16">
        <f t="shared" si="2"/>
        <v>0.004893640961471549</v>
      </c>
      <c r="D86" s="60">
        <v>278</v>
      </c>
      <c r="E86" s="14">
        <f t="shared" si="3"/>
        <v>0.004108360817937597</v>
      </c>
      <c r="F86" s="15">
        <v>328</v>
      </c>
      <c r="G86" s="16">
        <f t="shared" si="4"/>
        <v>0.003563693499866983</v>
      </c>
      <c r="H86" s="55"/>
      <c r="I86" s="14"/>
    </row>
    <row r="87" spans="2:9" ht="14.45" customHeight="1" hidden="1">
      <c r="B87" s="13">
        <v>229</v>
      </c>
      <c r="C87" s="16">
        <f t="shared" si="2"/>
        <v>0.0048745579250777556</v>
      </c>
      <c r="D87" s="60">
        <v>279</v>
      </c>
      <c r="E87" s="14">
        <f t="shared" si="3"/>
        <v>0.004095540511569078</v>
      </c>
      <c r="F87" s="15">
        <v>329</v>
      </c>
      <c r="G87" s="16">
        <f t="shared" si="4"/>
        <v>0.003554500949101768</v>
      </c>
      <c r="H87" s="55"/>
      <c r="I87" s="14"/>
    </row>
    <row r="88" spans="2:9" ht="14.45" customHeight="1" hidden="1">
      <c r="B88" s="17">
        <v>230</v>
      </c>
      <c r="C88" s="16">
        <f t="shared" si="2"/>
        <v>0.004855641513235035</v>
      </c>
      <c r="D88" s="61">
        <v>280</v>
      </c>
      <c r="E88" s="14">
        <f t="shared" si="3"/>
        <v>0.0040828123402273245</v>
      </c>
      <c r="F88" s="19">
        <v>330</v>
      </c>
      <c r="G88" s="16">
        <f t="shared" si="4"/>
        <v>0.0035453645857422117</v>
      </c>
      <c r="H88" s="56"/>
      <c r="I88" s="18"/>
    </row>
    <row r="89" spans="2:9" ht="14.45" customHeight="1" hidden="1">
      <c r="B89" s="13">
        <v>231</v>
      </c>
      <c r="C89" s="24">
        <f t="shared" si="2"/>
        <v>0.0048368895619584585</v>
      </c>
      <c r="D89" s="55">
        <v>281</v>
      </c>
      <c r="E89" s="22">
        <f t="shared" si="3"/>
        <v>0.004070175320234704</v>
      </c>
      <c r="F89" s="15">
        <v>331</v>
      </c>
      <c r="G89" s="24">
        <f t="shared" si="4"/>
        <v>0.00353628390050732</v>
      </c>
      <c r="H89" s="55"/>
      <c r="I89" s="14"/>
    </row>
    <row r="90" spans="2:9" ht="14.45" customHeight="1" hidden="1">
      <c r="B90" s="13">
        <v>232</v>
      </c>
      <c r="C90" s="16">
        <f t="shared" si="2"/>
        <v>0.004818299944573076</v>
      </c>
      <c r="D90" s="55">
        <v>282</v>
      </c>
      <c r="E90" s="14">
        <f t="shared" si="3"/>
        <v>0.004057628481866361</v>
      </c>
      <c r="F90" s="15">
        <v>332</v>
      </c>
      <c r="G90" s="16">
        <f t="shared" si="4"/>
        <v>0.003527258390251939</v>
      </c>
      <c r="H90" s="55"/>
      <c r="I90" s="14"/>
    </row>
    <row r="91" spans="2:9" ht="14.45" customHeight="1" hidden="1">
      <c r="B91" s="13">
        <v>233</v>
      </c>
      <c r="C91" s="16">
        <f t="shared" si="2"/>
        <v>0.004799870570913246</v>
      </c>
      <c r="D91" s="55">
        <v>283</v>
      </c>
      <c r="E91" s="14">
        <f t="shared" si="3"/>
        <v>0.004045170869103688</v>
      </c>
      <c r="F91" s="15">
        <v>333</v>
      </c>
      <c r="G91" s="16">
        <f t="shared" si="4"/>
        <v>0.003518287557874603</v>
      </c>
      <c r="H91" s="55"/>
      <c r="I91" s="14"/>
    </row>
    <row r="92" spans="2:9" ht="14.45" customHeight="1" hidden="1">
      <c r="B92" s="13">
        <v>234</v>
      </c>
      <c r="C92" s="16">
        <f t="shared" si="2"/>
        <v>0.004781599386542529</v>
      </c>
      <c r="D92" s="55">
        <v>284</v>
      </c>
      <c r="E92" s="14">
        <f t="shared" si="3"/>
        <v>0.004032801539393036</v>
      </c>
      <c r="F92" s="15">
        <v>334</v>
      </c>
      <c r="G92" s="16">
        <f t="shared" si="4"/>
        <v>0.0035093709122270746</v>
      </c>
      <c r="H92" s="55"/>
      <c r="I92" s="14"/>
    </row>
    <row r="93" spans="2:9" ht="14.45" customHeight="1" hidden="1">
      <c r="B93" s="13">
        <v>235</v>
      </c>
      <c r="C93" s="20">
        <f t="shared" si="2"/>
        <v>0.004763484371993477</v>
      </c>
      <c r="D93" s="55">
        <v>285</v>
      </c>
      <c r="E93" s="18">
        <f t="shared" si="3"/>
        <v>0.004020519563409465</v>
      </c>
      <c r="F93" s="15">
        <v>335</v>
      </c>
      <c r="G93" s="20">
        <f t="shared" si="4"/>
        <v>0.0035005079680254883</v>
      </c>
      <c r="H93" s="55"/>
      <c r="I93" s="14"/>
    </row>
    <row r="94" spans="2:9" ht="14.45" customHeight="1" hidden="1">
      <c r="B94" s="21">
        <v>236</v>
      </c>
      <c r="C94" s="16">
        <f t="shared" si="2"/>
        <v>0.004745523542026803</v>
      </c>
      <c r="D94" s="59">
        <v>286</v>
      </c>
      <c r="E94" s="14">
        <f t="shared" si="3"/>
        <v>0.0040083240248254964</v>
      </c>
      <c r="F94" s="23">
        <v>336</v>
      </c>
      <c r="G94" s="16">
        <f t="shared" si="4"/>
        <v>0.0034916982457630793</v>
      </c>
      <c r="H94" s="57"/>
      <c r="I94" s="22"/>
    </row>
    <row r="95" spans="2:9" ht="14.45" customHeight="1" hidden="1">
      <c r="B95" s="13">
        <v>237</v>
      </c>
      <c r="C95" s="16">
        <f t="shared" si="2"/>
        <v>0.004727714944909221</v>
      </c>
      <c r="D95" s="60">
        <v>287</v>
      </c>
      <c r="E95" s="14">
        <f t="shared" si="3"/>
        <v>0.00399621402008465</v>
      </c>
      <c r="F95" s="15">
        <v>337</v>
      </c>
      <c r="G95" s="16">
        <f t="shared" si="4"/>
        <v>0.00348294127162447</v>
      </c>
      <c r="H95" s="55"/>
      <c r="I95" s="14"/>
    </row>
    <row r="96" spans="2:9" ht="14.45" customHeight="1" hidden="1">
      <c r="B96" s="13">
        <v>238</v>
      </c>
      <c r="C96" s="16">
        <f t="shared" si="2"/>
        <v>0.0047100566617095715</v>
      </c>
      <c r="D96" s="60">
        <v>288</v>
      </c>
      <c r="E96" s="14">
        <f t="shared" si="3"/>
        <v>0.003984188658179754</v>
      </c>
      <c r="F96" s="15">
        <v>338</v>
      </c>
      <c r="G96" s="16">
        <f t="shared" si="4"/>
        <v>0.0034742365774014855</v>
      </c>
      <c r="H96" s="55"/>
      <c r="I96" s="14"/>
    </row>
    <row r="97" spans="2:9" ht="14.45" customHeight="1" hidden="1">
      <c r="B97" s="13">
        <v>239</v>
      </c>
      <c r="C97" s="16">
        <f t="shared" si="2"/>
        <v>0.00469254680561258</v>
      </c>
      <c r="D97" s="60">
        <v>289</v>
      </c>
      <c r="E97" s="14">
        <f t="shared" si="3"/>
        <v>0.003972247060435805</v>
      </c>
      <c r="F97" s="15">
        <v>339</v>
      </c>
      <c r="G97" s="16">
        <f t="shared" si="4"/>
        <v>0.003465583700410441</v>
      </c>
      <c r="H97" s="55"/>
      <c r="I97" s="14"/>
    </row>
    <row r="98" spans="2:9" ht="14.45" customHeight="1" hidden="1">
      <c r="B98" s="17">
        <v>240</v>
      </c>
      <c r="C98" s="16">
        <f t="shared" si="2"/>
        <v>0.0046751835212497615</v>
      </c>
      <c r="D98" s="61">
        <v>290</v>
      </c>
      <c r="E98" s="14">
        <f t="shared" si="3"/>
        <v>0.003960388360297354</v>
      </c>
      <c r="F98" s="19">
        <v>340</v>
      </c>
      <c r="G98" s="16">
        <f t="shared" si="4"/>
        <v>0.003456982183410902</v>
      </c>
      <c r="H98" s="56"/>
      <c r="I98" s="18"/>
    </row>
    <row r="99" spans="2:9" ht="14.45" customHeight="1" hidden="1">
      <c r="B99" s="13">
        <v>241</v>
      </c>
      <c r="C99" s="24">
        <f t="shared" si="2"/>
        <v>0.0046579649840470016</v>
      </c>
      <c r="D99" s="55">
        <v>291</v>
      </c>
      <c r="E99" s="22">
        <f t="shared" si="3"/>
        <v>0.003948611703120273</v>
      </c>
      <c r="F99" s="15">
        <v>341</v>
      </c>
      <c r="G99" s="24">
        <f t="shared" si="4"/>
        <v>0.0034484315745258814</v>
      </c>
      <c r="H99" s="55"/>
      <c r="I99" s="14"/>
    </row>
    <row r="100" spans="2:9" ht="14.45" customHeight="1" hidden="1">
      <c r="B100" s="13">
        <v>242</v>
      </c>
      <c r="C100" s="16">
        <f t="shared" si="2"/>
        <v>0.004640889399588331</v>
      </c>
      <c r="D100" s="55">
        <v>292</v>
      </c>
      <c r="E100" s="14">
        <f t="shared" si="3"/>
        <v>0.003936916245967783</v>
      </c>
      <c r="F100" s="15">
        <v>342</v>
      </c>
      <c r="G100" s="16">
        <f t="shared" si="4"/>
        <v>0.0034399314271634095</v>
      </c>
      <c r="H100" s="55"/>
      <c r="I100" s="14"/>
    </row>
    <row r="101" spans="2:9" ht="14.45" customHeight="1" hidden="1">
      <c r="B101" s="13">
        <v>243</v>
      </c>
      <c r="C101" s="16">
        <f t="shared" si="2"/>
        <v>0.004623955002995353</v>
      </c>
      <c r="D101" s="55">
        <v>293</v>
      </c>
      <c r="E101" s="14">
        <f t="shared" si="3"/>
        <v>0.003925301157410674</v>
      </c>
      <c r="F101" s="15">
        <v>343</v>
      </c>
      <c r="G101" s="16">
        <f t="shared" si="4"/>
        <v>0.0034314812999395082</v>
      </c>
      <c r="H101" s="55"/>
      <c r="I101" s="14"/>
    </row>
    <row r="102" spans="2:9" ht="14.45" customHeight="1" hidden="1">
      <c r="B102" s="13">
        <v>244</v>
      </c>
      <c r="C102" s="16">
        <f t="shared" si="2"/>
        <v>0.0046071600583219964</v>
      </c>
      <c r="D102" s="55">
        <v>294</v>
      </c>
      <c r="E102" s="14">
        <f t="shared" si="3"/>
        <v>0.003913765617331605</v>
      </c>
      <c r="F102" s="15">
        <v>344</v>
      </c>
      <c r="G102" s="16">
        <f t="shared" si="4"/>
        <v>0.0034230807566024853</v>
      </c>
      <c r="H102" s="55"/>
      <c r="I102" s="14"/>
    </row>
    <row r="103" spans="2:9" ht="14.45" customHeight="1" hidden="1">
      <c r="B103" s="13">
        <v>245</v>
      </c>
      <c r="C103" s="20">
        <f t="shared" si="2"/>
        <v>0.004590502857964037</v>
      </c>
      <c r="D103" s="55">
        <v>295</v>
      </c>
      <c r="E103" s="18">
        <f t="shared" si="3"/>
        <v>0.0039023088167333612</v>
      </c>
      <c r="F103" s="15">
        <v>345</v>
      </c>
      <c r="G103" s="20">
        <f t="shared" si="4"/>
        <v>0.003414729365958555</v>
      </c>
      <c r="H103" s="55"/>
      <c r="I103" s="14"/>
    </row>
    <row r="104" spans="2:9" ht="14.45" customHeight="1" hidden="1">
      <c r="B104" s="21">
        <v>246</v>
      </c>
      <c r="C104" s="16">
        <f t="shared" si="2"/>
        <v>0.004573981722083053</v>
      </c>
      <c r="D104" s="59">
        <v>296</v>
      </c>
      <c r="E104" s="14">
        <f t="shared" si="3"/>
        <v>0.003890929957551035</v>
      </c>
      <c r="F104" s="23">
        <v>346</v>
      </c>
      <c r="G104" s="16">
        <f t="shared" si="4"/>
        <v>0.0034064267017987477</v>
      </c>
      <c r="H104" s="57"/>
      <c r="I104" s="22"/>
    </row>
    <row r="105" spans="2:9" ht="14.45" customHeight="1" hidden="1">
      <c r="B105" s="13">
        <v>247</v>
      </c>
      <c r="C105" s="16">
        <f t="shared" si="2"/>
        <v>0.004557594998044372</v>
      </c>
      <c r="D105" s="60">
        <v>297</v>
      </c>
      <c r="E105" s="14">
        <f t="shared" si="3"/>
        <v>0.003879628252467958</v>
      </c>
      <c r="F105" s="15">
        <v>347</v>
      </c>
      <c r="G105" s="16">
        <f t="shared" si="4"/>
        <v>0.0033981723428270828</v>
      </c>
      <c r="H105" s="55"/>
      <c r="I105" s="14"/>
    </row>
    <row r="106" spans="2:9" ht="14.45" customHeight="1" hidden="1">
      <c r="B106" s="13">
        <v>248</v>
      </c>
      <c r="C106" s="16">
        <f t="shared" si="2"/>
        <v>0.0045413410598686</v>
      </c>
      <c r="D106" s="60">
        <v>298</v>
      </c>
      <c r="E106" s="14">
        <f t="shared" si="3"/>
        <v>0.003868402924735382</v>
      </c>
      <c r="F106" s="15">
        <v>348</v>
      </c>
      <c r="G106" s="16">
        <f t="shared" si="4"/>
        <v>0.0033899658725899773</v>
      </c>
      <c r="H106" s="55"/>
      <c r="I106" s="14"/>
    </row>
    <row r="107" spans="2:9" ht="14.45" customHeight="1" hidden="1">
      <c r="B107" s="13">
        <v>249</v>
      </c>
      <c r="C107" s="16">
        <f t="shared" si="2"/>
        <v>0.00452521830769636</v>
      </c>
      <c r="D107" s="60">
        <v>299</v>
      </c>
      <c r="E107" s="14">
        <f t="shared" si="3"/>
        <v>0.0038572532079957427</v>
      </c>
      <c r="F107" s="15">
        <v>349</v>
      </c>
      <c r="G107" s="16">
        <f t="shared" si="4"/>
        <v>0.003381806879406871</v>
      </c>
      <c r="H107" s="55"/>
      <c r="I107" s="14"/>
    </row>
    <row r="108" spans="2:9" ht="14.45" customHeight="1" hidden="1">
      <c r="B108" s="17">
        <v>250</v>
      </c>
      <c r="C108" s="28">
        <f t="shared" si="2"/>
        <v>0.004509225167265929</v>
      </c>
      <c r="D108" s="62">
        <v>300</v>
      </c>
      <c r="E108" s="26">
        <f t="shared" si="3"/>
        <v>0.003846178346109486</v>
      </c>
      <c r="F108" s="27">
        <v>350</v>
      </c>
      <c r="G108" s="28">
        <f t="shared" si="4"/>
        <v>0.003373694956302052</v>
      </c>
      <c r="H108" s="58"/>
      <c r="I108" s="26"/>
    </row>
    <row r="109" ht="13.5" hidden="1"/>
    <row r="110" ht="13.5" hidden="1"/>
  </sheetData>
  <mergeCells count="1">
    <mergeCell ref="G56:I56"/>
  </mergeCells>
  <printOptions/>
  <pageMargins left="0.7874015748031497" right="0.7874015748031497" top="0.984251968503937" bottom="0.984251968503937" header="0.7086614173228347" footer="0.11811023622047245"/>
  <pageSetup blackAndWhite="1" firstPageNumber="295" useFirstPageNumber="1" horizontalDpi="300" verticalDpi="300" orientation="portrait" paperSize="9" scale="99" r:id="rId1"/>
  <headerFooter alignWithMargins="0">
    <oddHeader>&amp;C&amp;"ＭＳ Ｐゴシック,太字"D 　毎　月　償　還</oddHeader>
  </headerFooter>
  <rowBreaks count="1" manualBreakCount="1">
    <brk id="5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00"/>
  <sheetViews>
    <sheetView view="pageBreakPreview" zoomScaleSheetLayoutView="100" workbookViewId="0" topLeftCell="A1">
      <selection activeCell="I19" sqref="I19"/>
    </sheetView>
  </sheetViews>
  <sheetFormatPr defaultColWidth="9.00390625" defaultRowHeight="13.5"/>
  <cols>
    <col min="1" max="1" width="2.625" style="30" customWidth="1"/>
    <col min="2" max="2" width="4.875" style="30" customWidth="1"/>
    <col min="3" max="8" width="13.125" style="30" customWidth="1"/>
    <col min="9" max="16384" width="9.00390625" style="30" customWidth="1"/>
  </cols>
  <sheetData>
    <row r="1" spans="2:7" ht="13.5">
      <c r="B1" s="80" t="s">
        <v>45</v>
      </c>
      <c r="C1" s="80"/>
      <c r="D1" s="80"/>
      <c r="E1" s="80"/>
      <c r="F1" s="80"/>
      <c r="G1" s="80"/>
    </row>
    <row r="2" spans="4:8" s="35" customFormat="1" ht="13.5">
      <c r="D2" s="81"/>
      <c r="E2" s="81"/>
      <c r="F2" s="81"/>
      <c r="G2" s="36" t="s">
        <v>9</v>
      </c>
      <c r="H2" s="36" t="s">
        <v>10</v>
      </c>
    </row>
    <row r="3" spans="4:8" s="35" customFormat="1" ht="13.5">
      <c r="D3" s="81"/>
      <c r="E3" s="81"/>
      <c r="F3" s="81"/>
      <c r="G3" s="37">
        <v>0.0117</v>
      </c>
      <c r="H3" s="71">
        <f>'毎月償還（育児・教育）'!I2*6</f>
        <v>0.005849999999999999</v>
      </c>
    </row>
    <row r="4" spans="7:8" ht="13.5">
      <c r="G4" s="31"/>
      <c r="H4" s="32"/>
    </row>
    <row r="5" spans="2:8" s="35" customFormat="1" ht="15.6" customHeight="1">
      <c r="B5" s="39" t="s">
        <v>0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</row>
    <row r="6" spans="2:8" s="35" customFormat="1" ht="15.6" customHeight="1">
      <c r="B6" s="39">
        <v>1</v>
      </c>
      <c r="C6" s="40">
        <f>$H$3*(1+(1/6)*$H$3)*((1+$H$3)^($B6-1))/((1+$H$3)^$B6-1)</f>
        <v>1.000975000000015</v>
      </c>
      <c r="D6" s="40">
        <f>$H$3*(1+(2/6)*$H$3)*((1+$H$3)^($B6-1))/((1+$H$3)^$B6-1)</f>
        <v>1.001950000000015</v>
      </c>
      <c r="E6" s="40">
        <f>$H$3*(1+(3/6)*$H$3)*((1+$H$3)^($B6-1))/((1+$H$3)^$B6-1)</f>
        <v>1.0029250000000152</v>
      </c>
      <c r="F6" s="40">
        <f>$H$3*(1+(4/6)*$H$3)*((1+$H$3)^($B6-1))/((1+$H$3)^$B6-1)</f>
        <v>1.0039000000000151</v>
      </c>
      <c r="G6" s="40">
        <f>$H$3*(1+(5/6)*$H$3)*((1+$H$3)^($B6-1))/((1+$H$3)^$B6-1)</f>
        <v>1.004875000000015</v>
      </c>
      <c r="H6" s="40">
        <f>$H$3*(1+(6/6)*$H$3)*((1+$H$3)^($B6-1))/((1+$H$3)^$B6-1)</f>
        <v>1.005850000000015</v>
      </c>
    </row>
    <row r="7" spans="2:8" s="35" customFormat="1" ht="15.6" customHeight="1">
      <c r="B7" s="41">
        <v>2</v>
      </c>
      <c r="C7" s="42">
        <f aca="true" t="shared" si="0" ref="C7:C46">$H$3*(1+(1/6)*$H$3)*((1+$H$3)^($B7-1))/((1+$H$3)^$B7-1)</f>
        <v>0.5019471564424105</v>
      </c>
      <c r="D7" s="42">
        <f aca="true" t="shared" si="1" ref="D7:D46">$H$3*(1+(2/6)*$H$3)*((1+$H$3)^($B7-1))/((1+$H$3)^$B7-1)</f>
        <v>0.5024360782212075</v>
      </c>
      <c r="E7" s="42">
        <f aca="true" t="shared" si="2" ref="E7:E46">$H$3*(1+(3/6)*$H$3)*((1+$H$3)^($B7-1))/((1+$H$3)^$B7-1)</f>
        <v>0.5029250000000045</v>
      </c>
      <c r="F7" s="42">
        <f aca="true" t="shared" si="3" ref="F7:F46">$H$3*(1+(4/6)*$H$3)*((1+$H$3)^($B7-1))/((1+$H$3)^$B7-1)</f>
        <v>0.5034139217788016</v>
      </c>
      <c r="G7" s="42">
        <f aca="true" t="shared" si="4" ref="G7:G46">$H$3*(1+(5/6)*$H$3)*((1+$H$3)^($B7-1))/((1+$H$3)^$B7-1)</f>
        <v>0.5039028435575985</v>
      </c>
      <c r="H7" s="42">
        <f aca="true" t="shared" si="5" ref="H7:H46">$H$3*(1+(6/6)*$H$3)*((1+$H$3)^($B7-1))/((1+$H$3)^$B7-1)</f>
        <v>0.5043917653363956</v>
      </c>
    </row>
    <row r="8" spans="2:8" s="35" customFormat="1" ht="15.6" customHeight="1">
      <c r="B8" s="41">
        <v>3</v>
      </c>
      <c r="C8" s="42">
        <f t="shared" si="0"/>
        <v>0.33560642841906635</v>
      </c>
      <c r="D8" s="42">
        <f t="shared" si="1"/>
        <v>0.33593332596167086</v>
      </c>
      <c r="E8" s="42">
        <f t="shared" si="2"/>
        <v>0.3362602235042755</v>
      </c>
      <c r="F8" s="42">
        <f t="shared" si="3"/>
        <v>0.33658712104688</v>
      </c>
      <c r="G8" s="42">
        <f t="shared" si="4"/>
        <v>0.33691401858948455</v>
      </c>
      <c r="H8" s="42">
        <f t="shared" si="5"/>
        <v>0.33724091613208906</v>
      </c>
    </row>
    <row r="9" spans="2:8" s="35" customFormat="1" ht="15.6" customHeight="1">
      <c r="B9" s="41">
        <v>4</v>
      </c>
      <c r="C9" s="42">
        <f t="shared" si="0"/>
        <v>0.25243747925521487</v>
      </c>
      <c r="D9" s="42">
        <f t="shared" si="1"/>
        <v>0.2526833660578561</v>
      </c>
      <c r="E9" s="42">
        <f t="shared" si="2"/>
        <v>0.2529292528604974</v>
      </c>
      <c r="F9" s="42">
        <f t="shared" si="3"/>
        <v>0.2531751396631386</v>
      </c>
      <c r="G9" s="42">
        <f t="shared" si="4"/>
        <v>0.2534210264657799</v>
      </c>
      <c r="H9" s="42">
        <f t="shared" si="5"/>
        <v>0.2536669132684211</v>
      </c>
    </row>
    <row r="10" spans="2:8" s="35" customFormat="1" ht="15.6" customHeight="1">
      <c r="B10" s="43">
        <v>5</v>
      </c>
      <c r="C10" s="44">
        <f t="shared" si="0"/>
        <v>0.20253724160820416</v>
      </c>
      <c r="D10" s="44">
        <f t="shared" si="1"/>
        <v>0.20273452306934753</v>
      </c>
      <c r="E10" s="44">
        <f t="shared" si="2"/>
        <v>0.20293180453049092</v>
      </c>
      <c r="F10" s="44">
        <f t="shared" si="3"/>
        <v>0.20312908599163432</v>
      </c>
      <c r="G10" s="44">
        <f t="shared" si="4"/>
        <v>0.20332636745277768</v>
      </c>
      <c r="H10" s="44">
        <f t="shared" si="5"/>
        <v>0.20352364891392105</v>
      </c>
    </row>
    <row r="11" spans="2:8" s="35" customFormat="1" ht="15.6" customHeight="1">
      <c r="B11" s="41">
        <v>6</v>
      </c>
      <c r="C11" s="42">
        <f t="shared" si="0"/>
        <v>0.16927135969073384</v>
      </c>
      <c r="D11" s="42">
        <f t="shared" si="1"/>
        <v>0.16943623850958392</v>
      </c>
      <c r="E11" s="42">
        <f t="shared" si="2"/>
        <v>0.16960111732843403</v>
      </c>
      <c r="F11" s="42">
        <f t="shared" si="3"/>
        <v>0.1697659961472841</v>
      </c>
      <c r="G11" s="42">
        <f t="shared" si="4"/>
        <v>0.16993087496613418</v>
      </c>
      <c r="H11" s="42">
        <f t="shared" si="5"/>
        <v>0.17009575378498426</v>
      </c>
    </row>
    <row r="12" spans="2:8" s="35" customFormat="1" ht="15.6" customHeight="1">
      <c r="B12" s="41">
        <v>7</v>
      </c>
      <c r="C12" s="42">
        <f t="shared" si="0"/>
        <v>0.14551082387417388</v>
      </c>
      <c r="D12" s="42">
        <f t="shared" si="1"/>
        <v>0.14565255873596095</v>
      </c>
      <c r="E12" s="42">
        <f t="shared" si="2"/>
        <v>0.14579429359774804</v>
      </c>
      <c r="F12" s="42">
        <f t="shared" si="3"/>
        <v>0.1459360284595351</v>
      </c>
      <c r="G12" s="42">
        <f t="shared" si="4"/>
        <v>0.14607776332132216</v>
      </c>
      <c r="H12" s="42">
        <f t="shared" si="5"/>
        <v>0.14621949818310925</v>
      </c>
    </row>
    <row r="13" spans="2:8" s="35" customFormat="1" ht="15.6" customHeight="1">
      <c r="B13" s="41">
        <v>8</v>
      </c>
      <c r="C13" s="42">
        <f t="shared" si="0"/>
        <v>0.12769112933939683</v>
      </c>
      <c r="D13" s="42">
        <f t="shared" si="1"/>
        <v>0.12781550692235935</v>
      </c>
      <c r="E13" s="42">
        <f t="shared" si="2"/>
        <v>0.12793988450532187</v>
      </c>
      <c r="F13" s="42">
        <f t="shared" si="3"/>
        <v>0.1280642620882844</v>
      </c>
      <c r="G13" s="42">
        <f t="shared" si="4"/>
        <v>0.1281886396712469</v>
      </c>
      <c r="H13" s="42">
        <f t="shared" si="5"/>
        <v>0.12831301725420943</v>
      </c>
    </row>
    <row r="14" spans="2:8" s="35" customFormat="1" ht="15.6" customHeight="1">
      <c r="B14" s="41">
        <v>9</v>
      </c>
      <c r="C14" s="42">
        <f t="shared" si="0"/>
        <v>0.11383199562705677</v>
      </c>
      <c r="D14" s="42">
        <f t="shared" si="1"/>
        <v>0.11394287371665579</v>
      </c>
      <c r="E14" s="42">
        <f t="shared" si="2"/>
        <v>0.11405375180625482</v>
      </c>
      <c r="F14" s="42">
        <f t="shared" si="3"/>
        <v>0.11416462989585385</v>
      </c>
      <c r="G14" s="42">
        <f t="shared" si="4"/>
        <v>0.11427550798545286</v>
      </c>
      <c r="H14" s="42">
        <f t="shared" si="5"/>
        <v>0.11438638607505187</v>
      </c>
    </row>
    <row r="15" spans="2:8" s="35" customFormat="1" ht="15.6" customHeight="1">
      <c r="B15" s="41">
        <v>10</v>
      </c>
      <c r="C15" s="42">
        <f t="shared" si="0"/>
        <v>0.10274525445769746</v>
      </c>
      <c r="D15" s="42">
        <f t="shared" si="1"/>
        <v>0.10284533350372384</v>
      </c>
      <c r="E15" s="42">
        <f t="shared" si="2"/>
        <v>0.10294541254975023</v>
      </c>
      <c r="F15" s="42">
        <f t="shared" si="3"/>
        <v>0.10304549159577661</v>
      </c>
      <c r="G15" s="42">
        <f t="shared" si="4"/>
        <v>0.10314557064180298</v>
      </c>
      <c r="H15" s="42">
        <f t="shared" si="5"/>
        <v>0.10324564968782936</v>
      </c>
    </row>
    <row r="16" spans="2:8" s="35" customFormat="1" ht="15.6" customHeight="1">
      <c r="B16" s="45">
        <v>11</v>
      </c>
      <c r="C16" s="46">
        <f t="shared" si="0"/>
        <v>0.093674798740895</v>
      </c>
      <c r="D16" s="46">
        <f t="shared" si="1"/>
        <v>0.09376604270680061</v>
      </c>
      <c r="E16" s="46">
        <f t="shared" si="2"/>
        <v>0.09385728667270624</v>
      </c>
      <c r="F16" s="46">
        <f t="shared" si="3"/>
        <v>0.09394853063861185</v>
      </c>
      <c r="G16" s="46">
        <f t="shared" si="4"/>
        <v>0.09403977460451746</v>
      </c>
      <c r="H16" s="46">
        <f t="shared" si="5"/>
        <v>0.09413101857042307</v>
      </c>
    </row>
    <row r="17" spans="2:8" s="35" customFormat="1" ht="15.6" customHeight="1">
      <c r="B17" s="41">
        <v>12</v>
      </c>
      <c r="C17" s="42">
        <f t="shared" si="0"/>
        <v>0.08611655707982717</v>
      </c>
      <c r="D17" s="42">
        <f t="shared" si="1"/>
        <v>0.08620043893816812</v>
      </c>
      <c r="E17" s="42">
        <f t="shared" si="2"/>
        <v>0.08628432079650908</v>
      </c>
      <c r="F17" s="42">
        <f t="shared" si="3"/>
        <v>0.08636820265485003</v>
      </c>
      <c r="G17" s="42">
        <f t="shared" si="4"/>
        <v>0.08645208451319097</v>
      </c>
      <c r="H17" s="42">
        <f t="shared" si="5"/>
        <v>0.08653596637153192</v>
      </c>
    </row>
    <row r="18" spans="2:8" s="35" customFormat="1" ht="15.6" customHeight="1">
      <c r="B18" s="41">
        <v>13</v>
      </c>
      <c r="C18" s="42">
        <f t="shared" si="0"/>
        <v>0.07972155696604427</v>
      </c>
      <c r="D18" s="42">
        <f t="shared" si="1"/>
        <v>0.07979920977259977</v>
      </c>
      <c r="E18" s="42">
        <f t="shared" si="2"/>
        <v>0.07987686257915527</v>
      </c>
      <c r="F18" s="42">
        <f t="shared" si="3"/>
        <v>0.07995451538571079</v>
      </c>
      <c r="G18" s="42">
        <f t="shared" si="4"/>
        <v>0.08003216819226627</v>
      </c>
      <c r="H18" s="42">
        <f t="shared" si="5"/>
        <v>0.08010982099882177</v>
      </c>
    </row>
    <row r="19" spans="2:8" s="35" customFormat="1" ht="15.6" customHeight="1">
      <c r="B19" s="41">
        <v>14</v>
      </c>
      <c r="C19" s="42">
        <f t="shared" si="0"/>
        <v>0.07424053231933657</v>
      </c>
      <c r="D19" s="42">
        <f t="shared" si="1"/>
        <v>0.07431284633218539</v>
      </c>
      <c r="E19" s="42">
        <f t="shared" si="2"/>
        <v>0.07438516034503423</v>
      </c>
      <c r="F19" s="42">
        <f t="shared" si="3"/>
        <v>0.07445747435788305</v>
      </c>
      <c r="G19" s="42">
        <f t="shared" si="4"/>
        <v>0.07452978837073188</v>
      </c>
      <c r="H19" s="42">
        <f t="shared" si="5"/>
        <v>0.0746021023835807</v>
      </c>
    </row>
    <row r="20" spans="2:8" s="35" customFormat="1" ht="15.6" customHeight="1">
      <c r="B20" s="43">
        <v>15</v>
      </c>
      <c r="C20" s="44">
        <f t="shared" si="0"/>
        <v>0.06949068801165387</v>
      </c>
      <c r="D20" s="44">
        <f t="shared" si="1"/>
        <v>0.06955837543722529</v>
      </c>
      <c r="E20" s="44">
        <f t="shared" si="2"/>
        <v>0.06962606286279673</v>
      </c>
      <c r="F20" s="44">
        <f t="shared" si="3"/>
        <v>0.06969375028836815</v>
      </c>
      <c r="G20" s="44">
        <f t="shared" si="4"/>
        <v>0.06976143771393958</v>
      </c>
      <c r="H20" s="44">
        <f t="shared" si="5"/>
        <v>0.069829125139511</v>
      </c>
    </row>
    <row r="21" spans="2:8" s="35" customFormat="1" ht="15.6" customHeight="1">
      <c r="B21" s="47">
        <v>16</v>
      </c>
      <c r="C21" s="48">
        <f t="shared" si="0"/>
        <v>0.06533492769455801</v>
      </c>
      <c r="D21" s="48">
        <f t="shared" si="1"/>
        <v>0.06539856720054187</v>
      </c>
      <c r="E21" s="48">
        <f t="shared" si="2"/>
        <v>0.06546220670652572</v>
      </c>
      <c r="F21" s="48">
        <f t="shared" si="3"/>
        <v>0.06552584621250959</v>
      </c>
      <c r="G21" s="48">
        <f t="shared" si="4"/>
        <v>0.06558948571849345</v>
      </c>
      <c r="H21" s="48">
        <f t="shared" si="5"/>
        <v>0.06565312522447729</v>
      </c>
    </row>
    <row r="22" spans="2:8" s="35" customFormat="1" ht="15.6" customHeight="1" hidden="1">
      <c r="B22" s="41">
        <v>17</v>
      </c>
      <c r="C22" s="42">
        <f t="shared" si="0"/>
        <v>0.0616684129816896</v>
      </c>
      <c r="D22" s="42">
        <f t="shared" si="1"/>
        <v>0.06172848111791393</v>
      </c>
      <c r="E22" s="42">
        <f t="shared" si="2"/>
        <v>0.06178854925413827</v>
      </c>
      <c r="F22" s="42">
        <f t="shared" si="3"/>
        <v>0.06184861739036259</v>
      </c>
      <c r="G22" s="42">
        <f t="shared" si="4"/>
        <v>0.06190868552658692</v>
      </c>
      <c r="H22" s="42">
        <f t="shared" si="5"/>
        <v>0.06196875366281124</v>
      </c>
    </row>
    <row r="23" spans="2:8" s="35" customFormat="1" ht="15.6" customHeight="1" hidden="1">
      <c r="B23" s="41">
        <v>18</v>
      </c>
      <c r="C23" s="42">
        <f t="shared" si="0"/>
        <v>0.05840960290374752</v>
      </c>
      <c r="D23" s="42">
        <f t="shared" si="1"/>
        <v>0.05846649679503467</v>
      </c>
      <c r="E23" s="42">
        <f t="shared" si="2"/>
        <v>0.05852339068632182</v>
      </c>
      <c r="F23" s="42">
        <f t="shared" si="3"/>
        <v>0.05858028457760897</v>
      </c>
      <c r="G23" s="42">
        <f t="shared" si="4"/>
        <v>0.058637178468896115</v>
      </c>
      <c r="H23" s="42">
        <f t="shared" si="5"/>
        <v>0.058694072360183265</v>
      </c>
    </row>
    <row r="24" spans="2:8" s="35" customFormat="1" ht="15.6" customHeight="1" hidden="1">
      <c r="B24" s="41">
        <v>19</v>
      </c>
      <c r="C24" s="42">
        <f t="shared" si="0"/>
        <v>0.05549412300926383</v>
      </c>
      <c r="D24" s="42">
        <f t="shared" si="1"/>
        <v>0.055548177076482325</v>
      </c>
      <c r="E24" s="42">
        <f t="shared" si="2"/>
        <v>0.05560223114370082</v>
      </c>
      <c r="F24" s="42">
        <f t="shared" si="3"/>
        <v>0.05565628521091931</v>
      </c>
      <c r="G24" s="42">
        <f t="shared" si="4"/>
        <v>0.0557103392781378</v>
      </c>
      <c r="H24" s="42">
        <f t="shared" si="5"/>
        <v>0.0557643933453563</v>
      </c>
    </row>
    <row r="25" spans="2:8" s="35" customFormat="1" ht="15.6" customHeight="1" hidden="1">
      <c r="B25" s="41">
        <v>20</v>
      </c>
      <c r="C25" s="42">
        <f t="shared" si="0"/>
        <v>0.05287047373514602</v>
      </c>
      <c r="D25" s="42">
        <f t="shared" si="1"/>
        <v>0.052921972235999454</v>
      </c>
      <c r="E25" s="42">
        <f t="shared" si="2"/>
        <v>0.0529734707368529</v>
      </c>
      <c r="F25" s="42">
        <f t="shared" si="3"/>
        <v>0.05302496923770633</v>
      </c>
      <c r="G25" s="42">
        <f t="shared" si="4"/>
        <v>0.053076467738559764</v>
      </c>
      <c r="H25" s="42">
        <f t="shared" si="5"/>
        <v>0.05312796623941319</v>
      </c>
    </row>
    <row r="26" spans="2:8" s="35" customFormat="1" ht="15.6" customHeight="1" hidden="1">
      <c r="B26" s="45">
        <v>21</v>
      </c>
      <c r="C26" s="46">
        <f t="shared" si="0"/>
        <v>0.0504969649570649</v>
      </c>
      <c r="D26" s="46">
        <f t="shared" si="1"/>
        <v>0.05054615154097872</v>
      </c>
      <c r="E26" s="46">
        <f t="shared" si="2"/>
        <v>0.050595338124892544</v>
      </c>
      <c r="F26" s="46">
        <f t="shared" si="3"/>
        <v>0.05064452470880637</v>
      </c>
      <c r="G26" s="46">
        <f t="shared" si="4"/>
        <v>0.05069371129272019</v>
      </c>
      <c r="H26" s="46">
        <f t="shared" si="5"/>
        <v>0.05074289787663401</v>
      </c>
    </row>
    <row r="27" spans="2:8" s="35" customFormat="1" ht="15.6" customHeight="1" hidden="1">
      <c r="B27" s="41">
        <v>22</v>
      </c>
      <c r="C27" s="42">
        <f t="shared" si="0"/>
        <v>0.048339486571554416</v>
      </c>
      <c r="D27" s="42">
        <f t="shared" si="1"/>
        <v>0.04838657166299752</v>
      </c>
      <c r="E27" s="42">
        <f t="shared" si="2"/>
        <v>0.04843365675444064</v>
      </c>
      <c r="F27" s="42">
        <f t="shared" si="3"/>
        <v>0.048480741845883746</v>
      </c>
      <c r="G27" s="42">
        <f t="shared" si="4"/>
        <v>0.04852782693732685</v>
      </c>
      <c r="H27" s="42">
        <f t="shared" si="5"/>
        <v>0.048574912028769957</v>
      </c>
    </row>
    <row r="28" spans="2:8" s="35" customFormat="1" ht="15.6" customHeight="1" hidden="1">
      <c r="B28" s="41">
        <v>23</v>
      </c>
      <c r="C28" s="42">
        <f t="shared" si="0"/>
        <v>0.046369860665390485</v>
      </c>
      <c r="D28" s="42">
        <f t="shared" si="1"/>
        <v>0.04641502724212691</v>
      </c>
      <c r="E28" s="42">
        <f t="shared" si="2"/>
        <v>0.04646019381886336</v>
      </c>
      <c r="F28" s="42">
        <f t="shared" si="3"/>
        <v>0.04650536039559979</v>
      </c>
      <c r="G28" s="42">
        <f t="shared" si="4"/>
        <v>0.046550526972336234</v>
      </c>
      <c r="H28" s="42">
        <f t="shared" si="5"/>
        <v>0.04659569354907266</v>
      </c>
    </row>
    <row r="29" spans="2:8" s="35" customFormat="1" ht="15.6" customHeight="1" hidden="1">
      <c r="B29" s="41">
        <v>24</v>
      </c>
      <c r="C29" s="42">
        <f t="shared" si="0"/>
        <v>0.04456460564262403</v>
      </c>
      <c r="D29" s="42">
        <f t="shared" si="1"/>
        <v>0.04460801381016224</v>
      </c>
      <c r="E29" s="42">
        <f t="shared" si="2"/>
        <v>0.04465142197770045</v>
      </c>
      <c r="F29" s="42">
        <f t="shared" si="3"/>
        <v>0.04469483014523865</v>
      </c>
      <c r="G29" s="42">
        <f t="shared" si="4"/>
        <v>0.044738238312776867</v>
      </c>
      <c r="H29" s="42">
        <f t="shared" si="5"/>
        <v>0.04478164648031507</v>
      </c>
    </row>
    <row r="30" spans="2:8" s="35" customFormat="1" ht="15.6" customHeight="1" hidden="1">
      <c r="B30" s="43">
        <v>25</v>
      </c>
      <c r="C30" s="44">
        <f t="shared" si="0"/>
        <v>0.04290399696112765</v>
      </c>
      <c r="D30" s="63">
        <f t="shared" si="1"/>
        <v>0.04294578761227988</v>
      </c>
      <c r="E30" s="44">
        <f t="shared" si="2"/>
        <v>0.0429875782634321</v>
      </c>
      <c r="F30" s="44">
        <f t="shared" si="3"/>
        <v>0.04302936891458432</v>
      </c>
      <c r="G30" s="44">
        <f t="shared" si="4"/>
        <v>0.04307115956573655</v>
      </c>
      <c r="H30" s="44">
        <f t="shared" si="5"/>
        <v>0.043112950216888775</v>
      </c>
    </row>
    <row r="31" spans="2:8" s="35" customFormat="1" ht="15.6" customHeight="1" hidden="1">
      <c r="B31" s="41">
        <v>26</v>
      </c>
      <c r="C31" s="42">
        <f t="shared" si="0"/>
        <v>0.04137134462224565</v>
      </c>
      <c r="D31" s="42">
        <f t="shared" si="1"/>
        <v>0.04141164239292592</v>
      </c>
      <c r="E31" s="42">
        <f t="shared" si="2"/>
        <v>0.041451940163606205</v>
      </c>
      <c r="F31" s="42">
        <f t="shared" si="3"/>
        <v>0.04149223793428648</v>
      </c>
      <c r="G31" s="42">
        <f t="shared" si="4"/>
        <v>0.041532535704966754</v>
      </c>
      <c r="H31" s="42">
        <f t="shared" si="5"/>
        <v>0.04157283347564703</v>
      </c>
    </row>
    <row r="32" spans="2:8" s="35" customFormat="1" ht="15.6" customHeight="1" hidden="1">
      <c r="B32" s="41">
        <v>27</v>
      </c>
      <c r="C32" s="42">
        <f t="shared" si="0"/>
        <v>0.039952431218300194</v>
      </c>
      <c r="D32" s="42">
        <f t="shared" si="1"/>
        <v>0.039991346895952316</v>
      </c>
      <c r="E32" s="42">
        <f t="shared" si="2"/>
        <v>0.04003026257360445</v>
      </c>
      <c r="F32" s="42">
        <f t="shared" si="3"/>
        <v>0.04006917825125659</v>
      </c>
      <c r="G32" s="42">
        <f t="shared" si="4"/>
        <v>0.04010809392890871</v>
      </c>
      <c r="H32" s="42">
        <f t="shared" si="5"/>
        <v>0.04014700960656085</v>
      </c>
    </row>
    <row r="33" spans="2:8" s="35" customFormat="1" ht="15.6" customHeight="1" hidden="1">
      <c r="B33" s="41">
        <v>28</v>
      </c>
      <c r="C33" s="42">
        <f t="shared" si="0"/>
        <v>0.03863507039848895</v>
      </c>
      <c r="D33" s="42">
        <f t="shared" si="1"/>
        <v>0.03867270290043808</v>
      </c>
      <c r="E33" s="42">
        <f t="shared" si="2"/>
        <v>0.038710335402387205</v>
      </c>
      <c r="F33" s="42">
        <f t="shared" si="3"/>
        <v>0.038747967904336336</v>
      </c>
      <c r="G33" s="42">
        <f t="shared" si="4"/>
        <v>0.03878560040628545</v>
      </c>
      <c r="H33" s="42">
        <f t="shared" si="5"/>
        <v>0.038823232908234584</v>
      </c>
    </row>
    <row r="34" spans="2:8" s="35" customFormat="1" ht="15.6" customHeight="1" hidden="1">
      <c r="B34" s="41">
        <v>29</v>
      </c>
      <c r="C34" s="42">
        <f t="shared" si="0"/>
        <v>0.037408756686666156</v>
      </c>
      <c r="D34" s="42">
        <f t="shared" si="1"/>
        <v>0.037445194697375214</v>
      </c>
      <c r="E34" s="42">
        <f t="shared" si="2"/>
        <v>0.03748163270808427</v>
      </c>
      <c r="F34" s="42">
        <f t="shared" si="3"/>
        <v>0.03751807071879333</v>
      </c>
      <c r="G34" s="42">
        <f t="shared" si="4"/>
        <v>0.03755450872950239</v>
      </c>
      <c r="H34" s="42">
        <f t="shared" si="5"/>
        <v>0.03759094674021145</v>
      </c>
    </row>
    <row r="35" spans="2:8" s="35" customFormat="1" ht="15.6" customHeight="1" hidden="1">
      <c r="B35" s="41">
        <v>30</v>
      </c>
      <c r="C35" s="42">
        <f t="shared" si="0"/>
        <v>0.03626438533556742</v>
      </c>
      <c r="D35" s="42">
        <f t="shared" si="1"/>
        <v>0.036299708671017526</v>
      </c>
      <c r="E35" s="42">
        <f t="shared" si="2"/>
        <v>0.03633503200646765</v>
      </c>
      <c r="F35" s="42">
        <f t="shared" si="3"/>
        <v>0.03637035534191776</v>
      </c>
      <c r="G35" s="42">
        <f t="shared" si="4"/>
        <v>0.036405678677367874</v>
      </c>
      <c r="H35" s="42">
        <f t="shared" si="5"/>
        <v>0.03644100201281798</v>
      </c>
    </row>
    <row r="36" spans="2:8" s="35" customFormat="1" ht="15.6" customHeight="1" hidden="1">
      <c r="B36" s="45">
        <v>31</v>
      </c>
      <c r="C36" s="46">
        <f t="shared" si="0"/>
        <v>0.03519402640279701</v>
      </c>
      <c r="D36" s="46">
        <f t="shared" si="1"/>
        <v>0.03522830715480652</v>
      </c>
      <c r="E36" s="46">
        <f t="shared" si="2"/>
        <v>0.035262587906816044</v>
      </c>
      <c r="F36" s="46">
        <f t="shared" si="3"/>
        <v>0.03529686865882556</v>
      </c>
      <c r="G36" s="46">
        <f t="shared" si="4"/>
        <v>0.035331149410835073</v>
      </c>
      <c r="H36" s="46">
        <f t="shared" si="5"/>
        <v>0.035365430162844595</v>
      </c>
    </row>
    <row r="37" spans="2:8" s="35" customFormat="1" ht="15.6" customHeight="1" hidden="1">
      <c r="B37" s="41">
        <v>32</v>
      </c>
      <c r="C37" s="42">
        <f t="shared" si="0"/>
        <v>0.03419074118756855</v>
      </c>
      <c r="D37" s="42">
        <f t="shared" si="1"/>
        <v>0.03422404468931222</v>
      </c>
      <c r="E37" s="42">
        <f t="shared" si="2"/>
        <v>0.03425734819105591</v>
      </c>
      <c r="F37" s="42">
        <f t="shared" si="3"/>
        <v>0.03429065169279958</v>
      </c>
      <c r="G37" s="42">
        <f t="shared" si="4"/>
        <v>0.03432395519454326</v>
      </c>
      <c r="H37" s="42">
        <f t="shared" si="5"/>
        <v>0.03435725869628694</v>
      </c>
    </row>
    <row r="38" spans="2:8" s="35" customFormat="1" ht="15.6" customHeight="1" hidden="1">
      <c r="B38" s="41">
        <v>33</v>
      </c>
      <c r="C38" s="42">
        <f t="shared" si="0"/>
        <v>0.03324843204258289</v>
      </c>
      <c r="D38" s="42">
        <f t="shared" si="1"/>
        <v>0.0332808176878203</v>
      </c>
      <c r="E38" s="42">
        <f t="shared" si="2"/>
        <v>0.03331320333305771</v>
      </c>
      <c r="F38" s="42">
        <f t="shared" si="3"/>
        <v>0.03334558897829512</v>
      </c>
      <c r="G38" s="42">
        <f t="shared" si="4"/>
        <v>0.033377974623532536</v>
      </c>
      <c r="H38" s="42">
        <f t="shared" si="5"/>
        <v>0.033410360268769944</v>
      </c>
    </row>
    <row r="39" spans="2:8" s="35" customFormat="1" ht="15.6" customHeight="1" hidden="1">
      <c r="B39" s="41">
        <v>34</v>
      </c>
      <c r="C39" s="42">
        <f t="shared" si="0"/>
        <v>0.0323617186896928</v>
      </c>
      <c r="D39" s="42">
        <f t="shared" si="1"/>
        <v>0.03239324063152197</v>
      </c>
      <c r="E39" s="42">
        <f t="shared" si="2"/>
        <v>0.03242476257335114</v>
      </c>
      <c r="F39" s="42">
        <f t="shared" si="3"/>
        <v>0.03245628451518031</v>
      </c>
      <c r="G39" s="42">
        <f t="shared" si="4"/>
        <v>0.03248780645700947</v>
      </c>
      <c r="H39" s="42">
        <f t="shared" si="5"/>
        <v>0.032519328398838636</v>
      </c>
    </row>
    <row r="40" spans="2:8" s="35" customFormat="1" ht="15.6" customHeight="1" hidden="1">
      <c r="B40" s="43">
        <v>35</v>
      </c>
      <c r="C40" s="44">
        <f t="shared" si="0"/>
        <v>0.03152583573859626</v>
      </c>
      <c r="D40" s="44">
        <f t="shared" si="1"/>
        <v>0.031556543488385345</v>
      </c>
      <c r="E40" s="44">
        <f t="shared" si="2"/>
        <v>0.031587251238174435</v>
      </c>
      <c r="F40" s="44">
        <f t="shared" si="3"/>
        <v>0.031617958987963525</v>
      </c>
      <c r="G40" s="44">
        <f t="shared" si="4"/>
        <v>0.03164866673775261</v>
      </c>
      <c r="H40" s="44">
        <f t="shared" si="5"/>
        <v>0.0316793744875417</v>
      </c>
    </row>
    <row r="41" spans="2:8" s="35" customFormat="1" ht="15.6" customHeight="1" hidden="1">
      <c r="B41" s="41">
        <v>36</v>
      </c>
      <c r="C41" s="42">
        <f t="shared" si="0"/>
        <v>0.030736547285747814</v>
      </c>
      <c r="D41" s="42">
        <f t="shared" si="1"/>
        <v>0.030766486228881864</v>
      </c>
      <c r="E41" s="42">
        <f t="shared" si="2"/>
        <v>0.03079642517201591</v>
      </c>
      <c r="F41" s="42">
        <f t="shared" si="3"/>
        <v>0.030826364115149957</v>
      </c>
      <c r="G41" s="42">
        <f t="shared" si="4"/>
        <v>0.030856303058284008</v>
      </c>
      <c r="H41" s="42">
        <f t="shared" si="5"/>
        <v>0.030886242001418054</v>
      </c>
    </row>
    <row r="42" spans="2:8" s="35" customFormat="1" ht="15.6" customHeight="1" hidden="1">
      <c r="B42" s="41">
        <v>37</v>
      </c>
      <c r="C42" s="42">
        <f t="shared" si="0"/>
        <v>0.029990075362094987</v>
      </c>
      <c r="D42" s="42">
        <f t="shared" si="1"/>
        <v>0.030019287204027145</v>
      </c>
      <c r="E42" s="42">
        <f t="shared" si="2"/>
        <v>0.030048499045959305</v>
      </c>
      <c r="F42" s="42">
        <f t="shared" si="3"/>
        <v>0.030077710887891466</v>
      </c>
      <c r="G42" s="42">
        <f t="shared" si="4"/>
        <v>0.030106922729823623</v>
      </c>
      <c r="H42" s="42">
        <f t="shared" si="5"/>
        <v>0.030136134571755777</v>
      </c>
    </row>
    <row r="43" spans="2:8" s="35" customFormat="1" ht="15.6" customHeight="1" hidden="1">
      <c r="B43" s="41">
        <v>38</v>
      </c>
      <c r="C43" s="42">
        <f t="shared" si="0"/>
        <v>0.029283039678540696</v>
      </c>
      <c r="D43" s="42">
        <f t="shared" si="1"/>
        <v>0.0293115628321525</v>
      </c>
      <c r="E43" s="42">
        <f t="shared" si="2"/>
        <v>0.02934008598576431</v>
      </c>
      <c r="F43" s="42">
        <f t="shared" si="3"/>
        <v>0.02936860913937611</v>
      </c>
      <c r="G43" s="42">
        <f t="shared" si="4"/>
        <v>0.029397132292987918</v>
      </c>
      <c r="H43" s="42">
        <f t="shared" si="5"/>
        <v>0.02942565544659972</v>
      </c>
    </row>
    <row r="44" spans="2:8" s="35" customFormat="1" ht="15.6" customHeight="1" hidden="1">
      <c r="B44" s="41">
        <v>39</v>
      </c>
      <c r="C44" s="42">
        <f t="shared" si="0"/>
        <v>0.028612406641334305</v>
      </c>
      <c r="D44" s="42">
        <f t="shared" si="1"/>
        <v>0.028640276564634387</v>
      </c>
      <c r="E44" s="42">
        <f t="shared" si="2"/>
        <v>0.028668146487934473</v>
      </c>
      <c r="F44" s="42">
        <f t="shared" si="3"/>
        <v>0.028696016411234555</v>
      </c>
      <c r="G44" s="42">
        <f t="shared" si="4"/>
        <v>0.02872388633453464</v>
      </c>
      <c r="H44" s="42">
        <f t="shared" si="5"/>
        <v>0.02875175625783472</v>
      </c>
    </row>
    <row r="45" spans="2:8" s="35" customFormat="1" ht="15.6" customHeight="1" hidden="1">
      <c r="B45" s="41">
        <v>40</v>
      </c>
      <c r="C45" s="42">
        <f t="shared" si="0"/>
        <v>0.027975446015154174</v>
      </c>
      <c r="D45" s="42">
        <f t="shared" si="1"/>
        <v>0.028002695506764628</v>
      </c>
      <c r="E45" s="42">
        <f t="shared" si="2"/>
        <v>0.02802994499837509</v>
      </c>
      <c r="F45" s="42">
        <f t="shared" si="3"/>
        <v>0.028057194489985542</v>
      </c>
      <c r="G45" s="42">
        <f t="shared" si="4"/>
        <v>0.028084443981595993</v>
      </c>
      <c r="H45" s="42">
        <f t="shared" si="5"/>
        <v>0.028111693473206446</v>
      </c>
    </row>
    <row r="46" spans="2:8" s="35" customFormat="1" ht="15.6" customHeight="1" hidden="1">
      <c r="B46" s="45">
        <v>41</v>
      </c>
      <c r="C46" s="46">
        <f t="shared" si="0"/>
        <v>0.027369693928178396</v>
      </c>
      <c r="D46" s="46">
        <f t="shared" si="1"/>
        <v>0.027396353386786223</v>
      </c>
      <c r="E46" s="46">
        <f t="shared" si="2"/>
        <v>0.027423012845394057</v>
      </c>
      <c r="F46" s="46">
        <f t="shared" si="3"/>
        <v>0.027449672304001888</v>
      </c>
      <c r="G46" s="46">
        <f t="shared" si="4"/>
        <v>0.027476331762609718</v>
      </c>
      <c r="H46" s="46">
        <f t="shared" si="5"/>
        <v>0.02750299122121755</v>
      </c>
    </row>
    <row r="47" spans="2:8" s="35" customFormat="1" ht="15.6" customHeight="1" hidden="1">
      <c r="B47" s="41"/>
      <c r="C47" s="42"/>
      <c r="D47" s="42"/>
      <c r="E47" s="42"/>
      <c r="F47" s="42"/>
      <c r="G47" s="42"/>
      <c r="H47" s="42"/>
    </row>
    <row r="48" spans="2:8" s="35" customFormat="1" ht="15.6" customHeight="1" hidden="1">
      <c r="B48" s="41"/>
      <c r="C48" s="42"/>
      <c r="D48" s="42"/>
      <c r="E48" s="42"/>
      <c r="F48" s="42"/>
      <c r="G48" s="42"/>
      <c r="H48" s="42"/>
    </row>
    <row r="49" spans="2:8" s="35" customFormat="1" ht="15.6" customHeight="1" hidden="1">
      <c r="B49" s="41"/>
      <c r="C49" s="42"/>
      <c r="D49" s="42"/>
      <c r="E49" s="42"/>
      <c r="F49" s="42"/>
      <c r="G49" s="42"/>
      <c r="H49" s="42"/>
    </row>
    <row r="50" spans="2:8" s="35" customFormat="1" ht="15.6" customHeight="1" hidden="1">
      <c r="B50" s="47"/>
      <c r="C50" s="48"/>
      <c r="D50" s="48"/>
      <c r="E50" s="48"/>
      <c r="F50" s="48"/>
      <c r="G50" s="48"/>
      <c r="H50" s="48"/>
    </row>
    <row r="51" spans="2:7" ht="13.5" hidden="1">
      <c r="B51" s="80" t="s">
        <v>12</v>
      </c>
      <c r="C51" s="80"/>
      <c r="D51" s="80"/>
      <c r="E51" s="80"/>
      <c r="F51" s="80"/>
      <c r="G51" s="80"/>
    </row>
    <row r="52" spans="4:8" s="35" customFormat="1" ht="13.5" hidden="1">
      <c r="D52" s="81"/>
      <c r="E52" s="81"/>
      <c r="F52" s="81"/>
      <c r="G52" s="36" t="s">
        <v>9</v>
      </c>
      <c r="H52" s="36" t="s">
        <v>10</v>
      </c>
    </row>
    <row r="53" spans="4:8" s="35" customFormat="1" ht="13.5" hidden="1">
      <c r="D53" s="81"/>
      <c r="E53" s="81"/>
      <c r="F53" s="81"/>
      <c r="G53" s="37">
        <v>0.0272</v>
      </c>
      <c r="H53" s="38">
        <v>0.013596</v>
      </c>
    </row>
    <row r="54" spans="7:8" s="35" customFormat="1" ht="13.5" hidden="1">
      <c r="G54" s="37"/>
      <c r="H54" s="38"/>
    </row>
    <row r="55" spans="2:8" s="35" customFormat="1" ht="15.6" customHeight="1" hidden="1">
      <c r="B55" s="39" t="s">
        <v>0</v>
      </c>
      <c r="C55" s="39" t="s">
        <v>3</v>
      </c>
      <c r="D55" s="39" t="s">
        <v>4</v>
      </c>
      <c r="E55" s="39" t="s">
        <v>5</v>
      </c>
      <c r="F55" s="39" t="s">
        <v>6</v>
      </c>
      <c r="G55" s="39" t="s">
        <v>7</v>
      </c>
      <c r="H55" s="39" t="s">
        <v>8</v>
      </c>
    </row>
    <row r="56" spans="2:8" s="35" customFormat="1" ht="15.6" customHeight="1" hidden="1">
      <c r="B56" s="39">
        <v>46</v>
      </c>
      <c r="C56" s="40">
        <f>$H$3*(1+(1/6)*$H$3)*((1+$H$3)^($B56-1))/((1+$H$3)^$B56-1)</f>
        <v>0.02473782349082491</v>
      </c>
      <c r="D56" s="40">
        <f>$H$3*(1+(2/6)*$H$3)*((1+$H$3)^($B56-1))/((1+$H$3)^$B56-1)</f>
        <v>0.02476191937524116</v>
      </c>
      <c r="E56" s="40">
        <f>$H$3*(1+(3/6)*$H$3)*((1+$H$3)^($B56-1))/((1+$H$3)^$B56-1)</f>
        <v>0.02478601525965741</v>
      </c>
      <c r="F56" s="40">
        <f>$H$3*(1+(4/6)*$H$3)*((1+$H$3)^($B56-1))/((1+$H$3)^$B56-1)</f>
        <v>0.02481011114407366</v>
      </c>
      <c r="G56" s="40">
        <f>$H$3*(1+(5/6)*$H$3)*((1+$H$3)^($B56-1))/((1+$H$3)^$B56-1)</f>
        <v>0.024834207028489905</v>
      </c>
      <c r="H56" s="40">
        <f>$H$3*(1+(6/6)*$H$3)*((1+$H$3)^($B56-1))/((1+$H$3)^$B56-1)</f>
        <v>0.024858302912906156</v>
      </c>
    </row>
    <row r="57" spans="2:8" s="35" customFormat="1" ht="15.6" customHeight="1" hidden="1">
      <c r="B57" s="41">
        <v>47</v>
      </c>
      <c r="C57" s="42">
        <f aca="true" t="shared" si="6" ref="C57:C70">$H$3*(1+(1/6)*$H$3)*((1+$H$3)^($B57-1))/((1+$H$3)^$B57-1)</f>
        <v>0.02427900490001768</v>
      </c>
      <c r="D57" s="42">
        <f aca="true" t="shared" si="7" ref="D57:D70">$H$3*(1+(2/6)*$H$3)*((1+$H$3)^($B57-1))/((1+$H$3)^$B57-1)</f>
        <v>0.024302653872047462</v>
      </c>
      <c r="E57" s="42">
        <f aca="true" t="shared" si="8" ref="E57:E70">$H$3*(1+(3/6)*$H$3)*((1+$H$3)^($B57-1))/((1+$H$3)^$B57-1)</f>
        <v>0.024326302844077254</v>
      </c>
      <c r="F57" s="42">
        <f aca="true" t="shared" si="9" ref="F57:F70">$H$3*(1+(4/6)*$H$3)*((1+$H$3)^($B57-1))/((1+$H$3)^$B57-1)</f>
        <v>0.02434995181610704</v>
      </c>
      <c r="G57" s="42">
        <f aca="true" t="shared" si="10" ref="G57:G70">$H$3*(1+(5/6)*$H$3)*((1+$H$3)^($B57-1))/((1+$H$3)^$B57-1)</f>
        <v>0.02437360078813683</v>
      </c>
      <c r="H57" s="42">
        <f aca="true" t="shared" si="11" ref="H57:H70">$H$3*(1+(6/6)*$H$3)*((1+$H$3)^($B57-1))/((1+$H$3)^$B57-1)</f>
        <v>0.024397249760166616</v>
      </c>
    </row>
    <row r="58" spans="2:8" s="35" customFormat="1" ht="15.6" customHeight="1" hidden="1">
      <c r="B58" s="41">
        <v>48</v>
      </c>
      <c r="C58" s="42">
        <f t="shared" si="6"/>
        <v>0.023839420775876044</v>
      </c>
      <c r="D58" s="42">
        <f t="shared" si="7"/>
        <v>0.023862641570857414</v>
      </c>
      <c r="E58" s="42">
        <f t="shared" si="8"/>
        <v>0.02388586236583879</v>
      </c>
      <c r="F58" s="42">
        <f t="shared" si="9"/>
        <v>0.02390908316082016</v>
      </c>
      <c r="G58" s="42">
        <f t="shared" si="10"/>
        <v>0.023932303955801534</v>
      </c>
      <c r="H58" s="42">
        <f t="shared" si="11"/>
        <v>0.023955524750782903</v>
      </c>
    </row>
    <row r="59" spans="2:8" s="35" customFormat="1" ht="15.6" customHeight="1" hidden="1">
      <c r="B59" s="41">
        <v>49</v>
      </c>
      <c r="C59" s="42">
        <f t="shared" si="6"/>
        <v>0.02341789346099878</v>
      </c>
      <c r="D59" s="42">
        <f t="shared" si="7"/>
        <v>0.023440703667172234</v>
      </c>
      <c r="E59" s="42">
        <f t="shared" si="8"/>
        <v>0.023463513873345693</v>
      </c>
      <c r="F59" s="42">
        <f t="shared" si="9"/>
        <v>0.023486324079519144</v>
      </c>
      <c r="G59" s="42">
        <f t="shared" si="10"/>
        <v>0.023509134285692596</v>
      </c>
      <c r="H59" s="42">
        <f t="shared" si="11"/>
        <v>0.02353194449186605</v>
      </c>
    </row>
    <row r="60" spans="2:8" s="35" customFormat="1" ht="15.6" customHeight="1" hidden="1">
      <c r="B60" s="43">
        <v>50</v>
      </c>
      <c r="C60" s="44">
        <f t="shared" si="6"/>
        <v>0.023013339509827882</v>
      </c>
      <c r="D60" s="44">
        <f t="shared" si="7"/>
        <v>0.023035755660103442</v>
      </c>
      <c r="E60" s="44">
        <f t="shared" si="8"/>
        <v>0.02305817181037901</v>
      </c>
      <c r="F60" s="63">
        <f t="shared" si="9"/>
        <v>0.023080587960654573</v>
      </c>
      <c r="G60" s="44">
        <f t="shared" si="10"/>
        <v>0.023103004110930137</v>
      </c>
      <c r="H60" s="44">
        <f t="shared" si="11"/>
        <v>0.023125420261205693</v>
      </c>
    </row>
    <row r="61" spans="2:8" s="35" customFormat="1" ht="15.6" customHeight="1" hidden="1">
      <c r="B61" s="41">
        <v>51</v>
      </c>
      <c r="C61" s="42">
        <f t="shared" si="6"/>
        <v>0.02262476045219428</v>
      </c>
      <c r="D61" s="42">
        <f t="shared" si="7"/>
        <v>0.022646798106921804</v>
      </c>
      <c r="E61" s="42">
        <f t="shared" si="8"/>
        <v>0.02266883576164934</v>
      </c>
      <c r="F61" s="64">
        <f t="shared" si="9"/>
        <v>0.022690873416376867</v>
      </c>
      <c r="G61" s="42">
        <f t="shared" si="10"/>
        <v>0.022712911071104395</v>
      </c>
      <c r="H61" s="42">
        <f t="shared" si="11"/>
        <v>0.022734948725831927</v>
      </c>
    </row>
    <row r="62" spans="2:8" s="35" customFormat="1" ht="15.6" customHeight="1" hidden="1">
      <c r="B62" s="41">
        <v>52</v>
      </c>
      <c r="C62" s="42">
        <f t="shared" si="6"/>
        <v>0.02225123462260815</v>
      </c>
      <c r="D62" s="42">
        <f t="shared" si="7"/>
        <v>0.02227290844438896</v>
      </c>
      <c r="E62" s="42">
        <f t="shared" si="8"/>
        <v>0.022294582266169767</v>
      </c>
      <c r="F62" s="64">
        <f t="shared" si="9"/>
        <v>0.022316256087950574</v>
      </c>
      <c r="G62" s="42">
        <f t="shared" si="10"/>
        <v>0.022337929909731376</v>
      </c>
      <c r="H62" s="42">
        <f t="shared" si="11"/>
        <v>0.022359603731512183</v>
      </c>
    </row>
    <row r="63" spans="2:8" s="35" customFormat="1" ht="15.6" customHeight="1" hidden="1">
      <c r="B63" s="41">
        <v>53</v>
      </c>
      <c r="C63" s="42">
        <f t="shared" si="6"/>
        <v>0.021891909914535452</v>
      </c>
      <c r="D63" s="42">
        <f t="shared" si="7"/>
        <v>0.021913233735976218</v>
      </c>
      <c r="E63" s="42">
        <f t="shared" si="8"/>
        <v>0.02193455755741699</v>
      </c>
      <c r="F63" s="64">
        <f t="shared" si="9"/>
        <v>0.021955881378857758</v>
      </c>
      <c r="G63" s="42">
        <f t="shared" si="10"/>
        <v>0.02197720520029852</v>
      </c>
      <c r="H63" s="42">
        <f t="shared" si="11"/>
        <v>0.021998529021739287</v>
      </c>
    </row>
    <row r="64" spans="2:8" s="35" customFormat="1" ht="15.6" customHeight="1" hidden="1">
      <c r="B64" s="41">
        <v>54</v>
      </c>
      <c r="C64" s="42">
        <f t="shared" si="6"/>
        <v>0.02154599733975458</v>
      </c>
      <c r="D64" s="42">
        <f t="shared" si="7"/>
        <v>0.021566984224947777</v>
      </c>
      <c r="E64" s="42">
        <f t="shared" si="8"/>
        <v>0.021587971110140974</v>
      </c>
      <c r="F64" s="42">
        <f t="shared" si="9"/>
        <v>0.02160895799533417</v>
      </c>
      <c r="G64" s="42">
        <f t="shared" si="10"/>
        <v>0.021629944880527368</v>
      </c>
      <c r="H64" s="42">
        <f t="shared" si="11"/>
        <v>0.021650931765720565</v>
      </c>
    </row>
    <row r="65" spans="2:8" s="35" customFormat="1" ht="15.6" customHeight="1" hidden="1">
      <c r="B65" s="41">
        <v>55</v>
      </c>
      <c r="C65" s="42">
        <f t="shared" si="6"/>
        <v>0.021212765290329005</v>
      </c>
      <c r="D65" s="42">
        <f t="shared" si="7"/>
        <v>0.021233427590744168</v>
      </c>
      <c r="E65" s="42">
        <f t="shared" si="8"/>
        <v>0.021254089891159338</v>
      </c>
      <c r="F65" s="42">
        <f t="shared" si="9"/>
        <v>0.021274752191574504</v>
      </c>
      <c r="G65" s="42">
        <f t="shared" si="10"/>
        <v>0.021295414491989666</v>
      </c>
      <c r="H65" s="42">
        <f t="shared" si="11"/>
        <v>0.021316076792404832</v>
      </c>
    </row>
    <row r="66" spans="2:8" s="35" customFormat="1" ht="15.6" customHeight="1" hidden="1">
      <c r="B66" s="45">
        <v>56</v>
      </c>
      <c r="C66" s="46">
        <f t="shared" si="6"/>
        <v>0.02089153441536826</v>
      </c>
      <c r="D66" s="46">
        <f t="shared" si="7"/>
        <v>0.020911883820752993</v>
      </c>
      <c r="E66" s="46">
        <f t="shared" si="8"/>
        <v>0.02093223322613773</v>
      </c>
      <c r="F66" s="46">
        <f t="shared" si="9"/>
        <v>0.020952582631522464</v>
      </c>
      <c r="G66" s="46">
        <f t="shared" si="10"/>
        <v>0.020972932036907196</v>
      </c>
      <c r="H66" s="46">
        <f t="shared" si="11"/>
        <v>0.02099328144229193</v>
      </c>
    </row>
    <row r="67" spans="2:8" s="35" customFormat="1" ht="15.6" customHeight="1" hidden="1">
      <c r="B67" s="41">
        <v>57</v>
      </c>
      <c r="C67" s="42">
        <f t="shared" si="6"/>
        <v>0.02058167303707757</v>
      </c>
      <c r="D67" s="42">
        <f t="shared" si="7"/>
        <v>0.020601720621893523</v>
      </c>
      <c r="E67" s="42">
        <f t="shared" si="8"/>
        <v>0.02062176820670948</v>
      </c>
      <c r="F67" s="42">
        <f t="shared" si="9"/>
        <v>0.020641815791525436</v>
      </c>
      <c r="G67" s="42">
        <f t="shared" si="10"/>
        <v>0.02066186337634139</v>
      </c>
      <c r="H67" s="42">
        <f t="shared" si="11"/>
        <v>0.020681910961157342</v>
      </c>
    </row>
    <row r="68" spans="2:8" s="35" customFormat="1" ht="15.6" customHeight="1" hidden="1">
      <c r="B68" s="41">
        <v>58</v>
      </c>
      <c r="C68" s="42">
        <f t="shared" si="6"/>
        <v>0.020282593041008944</v>
      </c>
      <c r="D68" s="42">
        <f t="shared" si="7"/>
        <v>0.020302349306864715</v>
      </c>
      <c r="E68" s="42">
        <f t="shared" si="8"/>
        <v>0.020322105572720493</v>
      </c>
      <c r="F68" s="42">
        <f t="shared" si="9"/>
        <v>0.020341861838576267</v>
      </c>
      <c r="G68" s="42">
        <f t="shared" si="10"/>
        <v>0.020361618104432037</v>
      </c>
      <c r="H68" s="42">
        <f t="shared" si="11"/>
        <v>0.02038137437028781</v>
      </c>
    </row>
    <row r="69" spans="2:8" s="35" customFormat="1" ht="15.6" customHeight="1" hidden="1">
      <c r="B69" s="41">
        <v>59</v>
      </c>
      <c r="C69" s="42">
        <f t="shared" si="6"/>
        <v>0.01999374618425308</v>
      </c>
      <c r="D69" s="42">
        <f t="shared" si="7"/>
        <v>0.020013221098741096</v>
      </c>
      <c r="E69" s="42">
        <f t="shared" si="8"/>
        <v>0.020032696013229122</v>
      </c>
      <c r="F69" s="42">
        <f t="shared" si="9"/>
        <v>0.02005217092771714</v>
      </c>
      <c r="G69" s="42">
        <f t="shared" si="10"/>
        <v>0.020071645842205162</v>
      </c>
      <c r="H69" s="42">
        <f t="shared" si="11"/>
        <v>0.020091120756693184</v>
      </c>
    </row>
    <row r="70" spans="2:8" s="35" customFormat="1" ht="15.6" customHeight="1" hidden="1">
      <c r="B70" s="43">
        <v>60</v>
      </c>
      <c r="C70" s="44">
        <f t="shared" si="6"/>
        <v>0.01971462077281198</v>
      </c>
      <c r="D70" s="44">
        <f t="shared" si="7"/>
        <v>0.01973382380510898</v>
      </c>
      <c r="E70" s="44">
        <f t="shared" si="8"/>
        <v>0.019753026837405985</v>
      </c>
      <c r="F70" s="44">
        <f t="shared" si="9"/>
        <v>0.019772229869702986</v>
      </c>
      <c r="G70" s="44">
        <f t="shared" si="10"/>
        <v>0.019791432901999986</v>
      </c>
      <c r="H70" s="44">
        <f t="shared" si="11"/>
        <v>0.019810635934296987</v>
      </c>
    </row>
    <row r="71" spans="2:8" s="35" customFormat="1" ht="15.6" customHeight="1" hidden="1">
      <c r="B71" s="49"/>
      <c r="C71" s="49"/>
      <c r="D71" s="49"/>
      <c r="E71" s="49"/>
      <c r="F71" s="49"/>
      <c r="G71" s="49"/>
      <c r="H71" s="49"/>
    </row>
    <row r="72" spans="2:8" s="35" customFormat="1" ht="15.6" customHeight="1" hidden="1">
      <c r="B72" s="50"/>
      <c r="C72" s="50"/>
      <c r="D72" s="50"/>
      <c r="E72" s="50"/>
      <c r="F72" s="50"/>
      <c r="G72" s="50"/>
      <c r="H72" s="50"/>
    </row>
    <row r="73" spans="2:8" s="35" customFormat="1" ht="15.6" customHeight="1" hidden="1">
      <c r="B73" s="50"/>
      <c r="C73" s="50"/>
      <c r="D73" s="50"/>
      <c r="E73" s="50"/>
      <c r="F73" s="50"/>
      <c r="G73" s="50"/>
      <c r="H73" s="50"/>
    </row>
    <row r="74" spans="2:8" s="35" customFormat="1" ht="15.6" customHeight="1" hidden="1">
      <c r="B74" s="50"/>
      <c r="C74" s="50"/>
      <c r="D74" s="50"/>
      <c r="E74" s="50"/>
      <c r="F74" s="50"/>
      <c r="G74" s="50"/>
      <c r="H74" s="50"/>
    </row>
    <row r="75" spans="2:8" s="35" customFormat="1" ht="15.6" customHeight="1" hidden="1">
      <c r="B75" s="50"/>
      <c r="C75" s="50"/>
      <c r="D75" s="50"/>
      <c r="E75" s="50"/>
      <c r="F75" s="50"/>
      <c r="G75" s="50"/>
      <c r="H75" s="50"/>
    </row>
    <row r="76" spans="2:8" s="35" customFormat="1" ht="15.6" customHeight="1" hidden="1">
      <c r="B76" s="50"/>
      <c r="C76" s="50"/>
      <c r="D76" s="50"/>
      <c r="E76" s="50"/>
      <c r="F76" s="50"/>
      <c r="G76" s="50"/>
      <c r="H76" s="50"/>
    </row>
    <row r="77" spans="2:8" s="35" customFormat="1" ht="15.6" customHeight="1" hidden="1">
      <c r="B77" s="50"/>
      <c r="C77" s="50"/>
      <c r="D77" s="50"/>
      <c r="E77" s="50"/>
      <c r="F77" s="50"/>
      <c r="G77" s="50"/>
      <c r="H77" s="50"/>
    </row>
    <row r="78" spans="2:8" s="35" customFormat="1" ht="15.6" customHeight="1" hidden="1">
      <c r="B78" s="50"/>
      <c r="C78" s="50"/>
      <c r="D78" s="50"/>
      <c r="E78" s="50"/>
      <c r="F78" s="50"/>
      <c r="G78" s="50"/>
      <c r="H78" s="50"/>
    </row>
    <row r="79" spans="2:8" s="35" customFormat="1" ht="15.6" customHeight="1" hidden="1">
      <c r="B79" s="50"/>
      <c r="C79" s="50"/>
      <c r="D79" s="50"/>
      <c r="E79" s="50"/>
      <c r="F79" s="50"/>
      <c r="G79" s="50"/>
      <c r="H79" s="50"/>
    </row>
    <row r="80" spans="2:8" s="35" customFormat="1" ht="15.6" customHeight="1" hidden="1">
      <c r="B80" s="50"/>
      <c r="C80" s="50"/>
      <c r="D80" s="50"/>
      <c r="E80" s="50"/>
      <c r="F80" s="50"/>
      <c r="G80" s="50"/>
      <c r="H80" s="50"/>
    </row>
    <row r="81" spans="2:8" s="35" customFormat="1" ht="15.6" customHeight="1" hidden="1">
      <c r="B81" s="50"/>
      <c r="C81" s="50"/>
      <c r="D81" s="50"/>
      <c r="E81" s="50"/>
      <c r="F81" s="50"/>
      <c r="G81" s="50"/>
      <c r="H81" s="50"/>
    </row>
    <row r="82" spans="2:8" s="35" customFormat="1" ht="15.6" customHeight="1" hidden="1">
      <c r="B82" s="50"/>
      <c r="C82" s="50"/>
      <c r="D82" s="50"/>
      <c r="E82" s="50"/>
      <c r="F82" s="50"/>
      <c r="G82" s="50"/>
      <c r="H82" s="50"/>
    </row>
    <row r="83" spans="2:8" s="35" customFormat="1" ht="15.6" customHeight="1" hidden="1">
      <c r="B83" s="50"/>
      <c r="C83" s="50"/>
      <c r="D83" s="50"/>
      <c r="E83" s="50"/>
      <c r="F83" s="50"/>
      <c r="G83" s="50"/>
      <c r="H83" s="50"/>
    </row>
    <row r="84" spans="2:8" s="35" customFormat="1" ht="15.6" customHeight="1" hidden="1">
      <c r="B84" s="50"/>
      <c r="C84" s="50"/>
      <c r="D84" s="50"/>
      <c r="E84" s="50"/>
      <c r="F84" s="50"/>
      <c r="G84" s="50"/>
      <c r="H84" s="50"/>
    </row>
    <row r="85" spans="2:8" s="35" customFormat="1" ht="15.6" customHeight="1" hidden="1">
      <c r="B85" s="50"/>
      <c r="C85" s="50"/>
      <c r="D85" s="50"/>
      <c r="E85" s="50"/>
      <c r="F85" s="50"/>
      <c r="G85" s="50"/>
      <c r="H85" s="50"/>
    </row>
    <row r="86" spans="2:8" s="35" customFormat="1" ht="15.6" customHeight="1" hidden="1">
      <c r="B86" s="50"/>
      <c r="C86" s="50"/>
      <c r="D86" s="50"/>
      <c r="E86" s="50"/>
      <c r="F86" s="50"/>
      <c r="G86" s="50"/>
      <c r="H86" s="50"/>
    </row>
    <row r="87" spans="2:8" s="35" customFormat="1" ht="15.6" customHeight="1" hidden="1">
      <c r="B87" s="50"/>
      <c r="C87" s="50"/>
      <c r="D87" s="50"/>
      <c r="E87" s="50"/>
      <c r="F87" s="50"/>
      <c r="G87" s="50"/>
      <c r="H87" s="50"/>
    </row>
    <row r="88" spans="2:8" s="35" customFormat="1" ht="15.6" customHeight="1" hidden="1">
      <c r="B88" s="50"/>
      <c r="C88" s="50"/>
      <c r="D88" s="50"/>
      <c r="E88" s="50"/>
      <c r="F88" s="50"/>
      <c r="G88" s="50"/>
      <c r="H88" s="50"/>
    </row>
    <row r="89" spans="2:8" s="35" customFormat="1" ht="15.6" customHeight="1" hidden="1">
      <c r="B89" s="50"/>
      <c r="C89" s="50"/>
      <c r="D89" s="50"/>
      <c r="E89" s="50"/>
      <c r="F89" s="50"/>
      <c r="G89" s="50"/>
      <c r="H89" s="50"/>
    </row>
    <row r="90" spans="2:8" s="35" customFormat="1" ht="15.6" customHeight="1" hidden="1">
      <c r="B90" s="50"/>
      <c r="C90" s="50"/>
      <c r="D90" s="50"/>
      <c r="E90" s="50"/>
      <c r="F90" s="50"/>
      <c r="G90" s="50"/>
      <c r="H90" s="50"/>
    </row>
    <row r="91" spans="2:8" s="35" customFormat="1" ht="15.6" customHeight="1" hidden="1">
      <c r="B91" s="50"/>
      <c r="C91" s="50"/>
      <c r="D91" s="50"/>
      <c r="E91" s="50"/>
      <c r="F91" s="50"/>
      <c r="G91" s="50"/>
      <c r="H91" s="50"/>
    </row>
    <row r="92" spans="2:8" s="35" customFormat="1" ht="15.6" customHeight="1" hidden="1">
      <c r="B92" s="50"/>
      <c r="C92" s="50"/>
      <c r="D92" s="50"/>
      <c r="E92" s="50"/>
      <c r="F92" s="50"/>
      <c r="G92" s="50"/>
      <c r="H92" s="50"/>
    </row>
    <row r="93" spans="2:8" s="35" customFormat="1" ht="15.6" customHeight="1" hidden="1">
      <c r="B93" s="50"/>
      <c r="C93" s="50"/>
      <c r="D93" s="50"/>
      <c r="E93" s="50"/>
      <c r="F93" s="50"/>
      <c r="G93" s="50"/>
      <c r="H93" s="50"/>
    </row>
    <row r="94" spans="2:8" s="35" customFormat="1" ht="15.6" customHeight="1" hidden="1">
      <c r="B94" s="50"/>
      <c r="C94" s="50"/>
      <c r="D94" s="50"/>
      <c r="E94" s="50"/>
      <c r="F94" s="50"/>
      <c r="G94" s="50"/>
      <c r="H94" s="50"/>
    </row>
    <row r="95" spans="2:8" s="35" customFormat="1" ht="15.6" customHeight="1" hidden="1">
      <c r="B95" s="50"/>
      <c r="C95" s="50"/>
      <c r="D95" s="50"/>
      <c r="E95" s="50"/>
      <c r="F95" s="50"/>
      <c r="G95" s="50"/>
      <c r="H95" s="50"/>
    </row>
    <row r="96" spans="2:8" s="35" customFormat="1" ht="15.6" customHeight="1" hidden="1">
      <c r="B96" s="50"/>
      <c r="C96" s="50"/>
      <c r="D96" s="50"/>
      <c r="E96" s="50"/>
      <c r="F96" s="50"/>
      <c r="G96" s="50"/>
      <c r="H96" s="50"/>
    </row>
    <row r="97" spans="2:8" s="35" customFormat="1" ht="15.6" customHeight="1" hidden="1">
      <c r="B97" s="50"/>
      <c r="C97" s="50"/>
      <c r="D97" s="50"/>
      <c r="E97" s="50"/>
      <c r="F97" s="50"/>
      <c r="G97" s="50"/>
      <c r="H97" s="50"/>
    </row>
    <row r="98" spans="2:8" s="35" customFormat="1" ht="15.6" customHeight="1" hidden="1">
      <c r="B98" s="50"/>
      <c r="C98" s="50"/>
      <c r="D98" s="50"/>
      <c r="E98" s="50"/>
      <c r="F98" s="50"/>
      <c r="G98" s="50"/>
      <c r="H98" s="50"/>
    </row>
    <row r="99" spans="2:8" s="35" customFormat="1" ht="15.6" customHeight="1" hidden="1">
      <c r="B99" s="50"/>
      <c r="C99" s="50"/>
      <c r="D99" s="50"/>
      <c r="E99" s="50"/>
      <c r="F99" s="50"/>
      <c r="G99" s="50"/>
      <c r="H99" s="50"/>
    </row>
    <row r="100" spans="2:8" s="35" customFormat="1" ht="15.6" customHeight="1" hidden="1">
      <c r="B100" s="51"/>
      <c r="C100" s="51"/>
      <c r="D100" s="51"/>
      <c r="E100" s="51"/>
      <c r="F100" s="51"/>
      <c r="G100" s="51"/>
      <c r="H100" s="51"/>
    </row>
    <row r="101" ht="15.6" customHeight="1" hidden="1"/>
    <row r="102" ht="15.6" customHeight="1" hidden="1"/>
    <row r="103" ht="15.6" customHeight="1"/>
    <row r="104" ht="15.6" customHeight="1"/>
    <row r="105" ht="15.6" customHeight="1"/>
  </sheetData>
  <mergeCells count="4">
    <mergeCell ref="B1:G1"/>
    <mergeCell ref="D2:F3"/>
    <mergeCell ref="B51:G51"/>
    <mergeCell ref="D52:F53"/>
  </mergeCells>
  <printOptions/>
  <pageMargins left="0.7874015748031497" right="0.7874015748031497" top="0.984251968503937" bottom="0.984251968503937" header="0.5118110236220472" footer="0.5118110236220472"/>
  <pageSetup blackAndWhite="1" firstPageNumber="293" useFirstPageNumber="1" horizontalDpi="300" verticalDpi="300" orientation="portrait" paperSize="9" scale="98" r:id="rId3"/>
  <headerFooter alignWithMargins="0">
    <oddHeader>&amp;C&amp;"ＭＳ Ｐゴシック,太字"&amp;12B　ボーナス償還</oddHeader>
  </headerFooter>
  <rowBreaks count="1" manualBreakCount="1">
    <brk id="5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8"/>
  <sheetViews>
    <sheetView view="pageBreakPreview" zoomScaleSheetLayoutView="100" workbookViewId="0" topLeftCell="A1">
      <selection activeCell="E53" sqref="E53"/>
    </sheetView>
  </sheetViews>
  <sheetFormatPr defaultColWidth="9.00390625" defaultRowHeight="13.5"/>
  <cols>
    <col min="1" max="1" width="2.625" style="2" customWidth="1"/>
    <col min="2" max="2" width="6.625" style="5" customWidth="1"/>
    <col min="3" max="3" width="13.625" style="3" customWidth="1"/>
    <col min="4" max="4" width="6.625" style="5" customWidth="1"/>
    <col min="5" max="5" width="13.625" style="3" customWidth="1"/>
    <col min="6" max="6" width="6.625" style="5" customWidth="1"/>
    <col min="7" max="7" width="13.625" style="3" customWidth="1"/>
    <col min="8" max="8" width="6.625" style="5" customWidth="1"/>
    <col min="9" max="9" width="13.625" style="3" customWidth="1"/>
    <col min="10" max="10" width="1.625" style="2" customWidth="1"/>
    <col min="11" max="16384" width="9.00390625" style="2" customWidth="1"/>
  </cols>
  <sheetData>
    <row r="1" spans="2:9" ht="14.1" customHeight="1">
      <c r="B1" s="52" t="s">
        <v>17</v>
      </c>
      <c r="C1" s="33"/>
      <c r="D1" s="33"/>
      <c r="E1" s="33"/>
      <c r="F1" s="33"/>
      <c r="G1" s="33"/>
      <c r="H1" s="33"/>
      <c r="I1" s="33"/>
    </row>
    <row r="2" spans="2:13" ht="14.1" customHeight="1">
      <c r="B2" s="4"/>
      <c r="D2" s="4"/>
      <c r="F2" s="4"/>
      <c r="G2" s="34" t="s">
        <v>19</v>
      </c>
      <c r="H2" s="29" t="s">
        <v>11</v>
      </c>
      <c r="I2" s="70">
        <v>0.001091</v>
      </c>
      <c r="J2" s="1"/>
      <c r="K2" s="2" t="s">
        <v>13</v>
      </c>
      <c r="M2" s="6"/>
    </row>
    <row r="3" spans="2:13" ht="6" customHeight="1">
      <c r="B3" s="4"/>
      <c r="D3" s="4"/>
      <c r="F3" s="4"/>
      <c r="G3" s="29"/>
      <c r="H3" s="29"/>
      <c r="I3" s="29"/>
      <c r="J3" s="1"/>
      <c r="M3" s="6"/>
    </row>
    <row r="4" spans="2:10" ht="14.45" customHeight="1">
      <c r="B4" s="7" t="s">
        <v>0</v>
      </c>
      <c r="C4" s="10" t="s">
        <v>1</v>
      </c>
      <c r="D4" s="8" t="s">
        <v>0</v>
      </c>
      <c r="E4" s="10" t="s">
        <v>1</v>
      </c>
      <c r="F4" s="54" t="s">
        <v>0</v>
      </c>
      <c r="G4" s="9" t="s">
        <v>1</v>
      </c>
      <c r="H4" s="8" t="s">
        <v>0</v>
      </c>
      <c r="I4" s="10" t="s">
        <v>1</v>
      </c>
      <c r="J4" s="1"/>
    </row>
    <row r="5" spans="2:10" ht="14.45" customHeight="1">
      <c r="B5" s="7">
        <v>1</v>
      </c>
      <c r="C5" s="12">
        <f>($I$2*(1+$I$2)^B5)/((1+$I$2)^B5-1)</f>
        <v>1.001091000000043</v>
      </c>
      <c r="D5" s="8"/>
      <c r="E5" s="12"/>
      <c r="F5" s="54"/>
      <c r="G5" s="11"/>
      <c r="H5" s="8"/>
      <c r="I5" s="12"/>
      <c r="J5" s="1"/>
    </row>
    <row r="6" spans="2:10" ht="14.45" customHeight="1">
      <c r="B6" s="13">
        <v>2</v>
      </c>
      <c r="C6" s="16">
        <f>($I$2*(1+$I$2)^B6)/((1+$I$2)^B6-1)</f>
        <v>0.5008183987040318</v>
      </c>
      <c r="D6" s="15"/>
      <c r="E6" s="16"/>
      <c r="F6" s="55"/>
      <c r="G6" s="14"/>
      <c r="H6" s="15"/>
      <c r="I6" s="16"/>
      <c r="J6" s="1"/>
    </row>
    <row r="7" spans="2:10" ht="14.45" customHeight="1">
      <c r="B7" s="13">
        <v>3</v>
      </c>
      <c r="C7" s="16">
        <f aca="true" t="shared" si="0" ref="C7:C54">($I$2*(1+$I$2)^B7)/((1+$I$2)^B7-1)</f>
        <v>0.33406093102933904</v>
      </c>
      <c r="D7" s="15"/>
      <c r="E7" s="16"/>
      <c r="F7" s="55"/>
      <c r="G7" s="14"/>
      <c r="H7" s="15"/>
      <c r="I7" s="16"/>
      <c r="J7" s="1"/>
    </row>
    <row r="8" spans="2:10" ht="14.45" customHeight="1">
      <c r="B8" s="13">
        <v>4</v>
      </c>
      <c r="C8" s="16">
        <f t="shared" si="0"/>
        <v>0.25068224675994083</v>
      </c>
      <c r="D8" s="15"/>
      <c r="E8" s="16"/>
      <c r="F8" s="55"/>
      <c r="G8" s="14"/>
      <c r="H8" s="15"/>
      <c r="I8" s="16"/>
      <c r="J8" s="1"/>
    </row>
    <row r="9" spans="2:10" ht="14.45" customHeight="1">
      <c r="B9" s="17">
        <v>5</v>
      </c>
      <c r="C9" s="20">
        <f t="shared" si="0"/>
        <v>0.20065507585263082</v>
      </c>
      <c r="D9" s="19"/>
      <c r="E9" s="20"/>
      <c r="F9" s="56"/>
      <c r="G9" s="18"/>
      <c r="H9" s="19"/>
      <c r="I9" s="20"/>
      <c r="J9" s="1"/>
    </row>
    <row r="10" spans="2:10" ht="14.45" customHeight="1">
      <c r="B10" s="13">
        <v>6</v>
      </c>
      <c r="C10" s="16">
        <f t="shared" si="0"/>
        <v>0.1673036616263332</v>
      </c>
      <c r="D10" s="15"/>
      <c r="E10" s="16"/>
      <c r="F10" s="55"/>
      <c r="G10" s="14"/>
      <c r="H10" s="15"/>
      <c r="I10" s="16"/>
      <c r="J10" s="1"/>
    </row>
    <row r="11" spans="2:10" ht="14.45" customHeight="1">
      <c r="B11" s="13">
        <v>7</v>
      </c>
      <c r="C11" s="16">
        <f t="shared" si="0"/>
        <v>0.14348125121771904</v>
      </c>
      <c r="D11" s="15"/>
      <c r="E11" s="16"/>
      <c r="F11" s="55"/>
      <c r="G11" s="14"/>
      <c r="H11" s="15"/>
      <c r="I11" s="16"/>
      <c r="J11" s="1"/>
    </row>
    <row r="12" spans="2:10" ht="14.45" customHeight="1">
      <c r="B12" s="13">
        <v>8</v>
      </c>
      <c r="C12" s="16">
        <f t="shared" si="0"/>
        <v>0.12561446819511346</v>
      </c>
      <c r="D12" s="15"/>
      <c r="E12" s="16"/>
      <c r="F12" s="55"/>
      <c r="G12" s="14"/>
      <c r="H12" s="15"/>
      <c r="I12" s="16"/>
      <c r="J12" s="1"/>
    </row>
    <row r="13" spans="2:10" ht="14.45" customHeight="1">
      <c r="B13" s="13">
        <v>9</v>
      </c>
      <c r="C13" s="16">
        <f t="shared" si="0"/>
        <v>0.11171810342981113</v>
      </c>
      <c r="D13" s="15"/>
      <c r="E13" s="16"/>
      <c r="F13" s="55"/>
      <c r="G13" s="14"/>
      <c r="H13" s="15"/>
      <c r="I13" s="16"/>
      <c r="J13" s="1"/>
    </row>
    <row r="14" spans="2:10" ht="14.45" customHeight="1">
      <c r="B14" s="13">
        <v>10</v>
      </c>
      <c r="C14" s="16">
        <f t="shared" si="0"/>
        <v>0.1006010314445838</v>
      </c>
      <c r="D14" s="15"/>
      <c r="E14" s="16"/>
      <c r="F14" s="55"/>
      <c r="G14" s="14"/>
      <c r="H14" s="15"/>
      <c r="I14" s="16"/>
      <c r="J14" s="1"/>
    </row>
    <row r="15" spans="2:10" ht="14.45" customHeight="1">
      <c r="B15" s="21">
        <v>11</v>
      </c>
      <c r="C15" s="24">
        <f t="shared" si="0"/>
        <v>0.09150526329936595</v>
      </c>
      <c r="D15" s="23"/>
      <c r="E15" s="24"/>
      <c r="F15" s="57"/>
      <c r="G15" s="22"/>
      <c r="H15" s="23"/>
      <c r="I15" s="24"/>
      <c r="J15" s="1"/>
    </row>
    <row r="16" spans="2:10" ht="14.45" customHeight="1">
      <c r="B16" s="13">
        <v>12</v>
      </c>
      <c r="C16" s="16">
        <f t="shared" si="0"/>
        <v>0.08392547303411477</v>
      </c>
      <c r="D16" s="15"/>
      <c r="E16" s="16"/>
      <c r="F16" s="55"/>
      <c r="G16" s="14"/>
      <c r="H16" s="15"/>
      <c r="I16" s="16"/>
      <c r="J16" s="1"/>
    </row>
    <row r="17" spans="2:10" ht="14.45" customHeight="1">
      <c r="B17" s="13">
        <v>13</v>
      </c>
      <c r="C17" s="16">
        <f t="shared" si="0"/>
        <v>0.07751181959956659</v>
      </c>
      <c r="D17" s="15"/>
      <c r="E17" s="16"/>
      <c r="F17" s="55"/>
      <c r="G17" s="14"/>
      <c r="H17" s="15"/>
      <c r="I17" s="16"/>
      <c r="J17" s="1"/>
    </row>
    <row r="18" spans="2:9" ht="14.45" customHeight="1">
      <c r="B18" s="13">
        <v>14</v>
      </c>
      <c r="C18" s="16">
        <f t="shared" si="0"/>
        <v>0.07201441653195642</v>
      </c>
      <c r="D18" s="15"/>
      <c r="E18" s="16"/>
      <c r="F18" s="55"/>
      <c r="G18" s="14"/>
      <c r="H18" s="15"/>
      <c r="I18" s="16"/>
    </row>
    <row r="19" spans="2:9" ht="14.45" customHeight="1">
      <c r="B19" s="17">
        <v>15</v>
      </c>
      <c r="C19" s="20">
        <f t="shared" si="0"/>
        <v>0.06725001375785596</v>
      </c>
      <c r="D19" s="19"/>
      <c r="E19" s="20"/>
      <c r="F19" s="56"/>
      <c r="G19" s="18"/>
      <c r="H19" s="19"/>
      <c r="I19" s="20"/>
    </row>
    <row r="20" spans="2:9" ht="14.45" customHeight="1">
      <c r="B20" s="13">
        <v>16</v>
      </c>
      <c r="C20" s="16">
        <f t="shared" si="0"/>
        <v>0.0630811737221864</v>
      </c>
      <c r="D20" s="15"/>
      <c r="E20" s="16"/>
      <c r="F20" s="55"/>
      <c r="G20" s="14"/>
      <c r="H20" s="15"/>
      <c r="I20" s="16"/>
    </row>
    <row r="21" spans="2:9" ht="14.45" customHeight="1">
      <c r="B21" s="13">
        <v>17</v>
      </c>
      <c r="C21" s="16">
        <f t="shared" si="0"/>
        <v>0.059402797118125274</v>
      </c>
      <c r="D21" s="15"/>
      <c r="E21" s="16"/>
      <c r="F21" s="55"/>
      <c r="G21" s="14"/>
      <c r="H21" s="15"/>
      <c r="I21" s="16"/>
    </row>
    <row r="22" spans="2:9" ht="14.45" customHeight="1">
      <c r="B22" s="13">
        <v>18</v>
      </c>
      <c r="C22" s="16">
        <f t="shared" si="0"/>
        <v>0.05613314004036042</v>
      </c>
      <c r="D22" s="15"/>
      <c r="E22" s="16"/>
      <c r="F22" s="55"/>
      <c r="G22" s="14"/>
      <c r="H22" s="15"/>
      <c r="I22" s="16"/>
    </row>
    <row r="23" spans="2:9" ht="14.45" customHeight="1">
      <c r="B23" s="13">
        <v>19</v>
      </c>
      <c r="C23" s="16">
        <f t="shared" si="0"/>
        <v>0.053207667826801995</v>
      </c>
      <c r="D23" s="15"/>
      <c r="E23" s="16"/>
      <c r="F23" s="55"/>
      <c r="G23" s="14"/>
      <c r="H23" s="15"/>
      <c r="I23" s="16"/>
    </row>
    <row r="24" spans="2:9" ht="14.45" customHeight="1">
      <c r="B24" s="13">
        <v>20</v>
      </c>
      <c r="C24" s="16">
        <f t="shared" si="0"/>
        <v>0.05057475274777461</v>
      </c>
      <c r="D24" s="15"/>
      <c r="E24" s="16"/>
      <c r="F24" s="55"/>
      <c r="G24" s="14"/>
      <c r="H24" s="15"/>
      <c r="I24" s="16"/>
    </row>
    <row r="25" spans="2:9" ht="14.45" customHeight="1">
      <c r="B25" s="21">
        <v>21</v>
      </c>
      <c r="C25" s="24">
        <f t="shared" si="0"/>
        <v>0.0481926009268736</v>
      </c>
      <c r="D25" s="23"/>
      <c r="E25" s="24"/>
      <c r="F25" s="57"/>
      <c r="G25" s="22"/>
      <c r="H25" s="23"/>
      <c r="I25" s="24"/>
    </row>
    <row r="26" spans="2:9" ht="14.45" customHeight="1">
      <c r="B26" s="13">
        <v>22</v>
      </c>
      <c r="C26" s="16">
        <f t="shared" si="0"/>
        <v>0.04602701737431069</v>
      </c>
      <c r="D26" s="15"/>
      <c r="E26" s="16"/>
      <c r="F26" s="55"/>
      <c r="G26" s="14"/>
      <c r="H26" s="15"/>
      <c r="I26" s="16"/>
    </row>
    <row r="27" spans="2:9" ht="14.45" customHeight="1">
      <c r="B27" s="13">
        <v>23</v>
      </c>
      <c r="C27" s="16">
        <f t="shared" si="0"/>
        <v>0.0440497540550406</v>
      </c>
      <c r="D27" s="15"/>
      <c r="E27" s="16"/>
      <c r="F27" s="55"/>
      <c r="G27" s="14"/>
      <c r="H27" s="15"/>
      <c r="I27" s="16"/>
    </row>
    <row r="28" spans="2:9" ht="14.45" customHeight="1">
      <c r="B28" s="13">
        <v>24</v>
      </c>
      <c r="C28" s="16">
        <f t="shared" si="0"/>
        <v>0.04223727093985784</v>
      </c>
      <c r="D28" s="15"/>
      <c r="E28" s="16"/>
      <c r="F28" s="55"/>
      <c r="G28" s="14"/>
      <c r="H28" s="15"/>
      <c r="I28" s="16"/>
    </row>
    <row r="29" spans="2:9" ht="14.45" customHeight="1">
      <c r="B29" s="17">
        <v>25</v>
      </c>
      <c r="C29" s="20">
        <f t="shared" si="0"/>
        <v>0.04056979440422734</v>
      </c>
      <c r="D29" s="19"/>
      <c r="E29" s="20"/>
      <c r="F29" s="56"/>
      <c r="G29" s="18"/>
      <c r="H29" s="19"/>
      <c r="I29" s="20"/>
    </row>
    <row r="30" spans="2:9" ht="14.45" customHeight="1">
      <c r="B30" s="13">
        <v>26</v>
      </c>
      <c r="C30" s="16">
        <f t="shared" si="0"/>
        <v>0.03903059291969557</v>
      </c>
      <c r="D30" s="15"/>
      <c r="E30" s="16"/>
      <c r="F30" s="55"/>
      <c r="G30" s="14"/>
      <c r="H30" s="15"/>
      <c r="I30" s="16"/>
    </row>
    <row r="31" spans="2:9" ht="14.45" customHeight="1">
      <c r="B31" s="13">
        <v>27</v>
      </c>
      <c r="C31" s="16">
        <f t="shared" si="0"/>
        <v>0.0376054137027618</v>
      </c>
      <c r="D31" s="15"/>
      <c r="E31" s="16"/>
      <c r="F31" s="55"/>
      <c r="G31" s="14"/>
      <c r="H31" s="15"/>
      <c r="I31" s="16"/>
    </row>
    <row r="32" spans="2:9" ht="14.45" customHeight="1">
      <c r="B32" s="13">
        <v>28</v>
      </c>
      <c r="C32" s="16">
        <f t="shared" si="0"/>
        <v>0.0362820400818533</v>
      </c>
      <c r="D32" s="15"/>
      <c r="E32" s="16"/>
      <c r="F32" s="55"/>
      <c r="G32" s="14"/>
      <c r="H32" s="15"/>
      <c r="I32" s="16"/>
    </row>
    <row r="33" spans="2:9" ht="14.45" customHeight="1">
      <c r="B33" s="13">
        <v>29</v>
      </c>
      <c r="C33" s="16">
        <f t="shared" si="0"/>
        <v>0.03504994044354342</v>
      </c>
      <c r="D33" s="15"/>
      <c r="E33" s="16"/>
      <c r="F33" s="55"/>
      <c r="G33" s="14"/>
      <c r="H33" s="15"/>
      <c r="I33" s="16"/>
    </row>
    <row r="34" spans="2:9" ht="14.45" customHeight="1">
      <c r="B34" s="13">
        <v>30</v>
      </c>
      <c r="C34" s="16">
        <f t="shared" si="0"/>
        <v>0.03389998738952749</v>
      </c>
      <c r="D34" s="15"/>
      <c r="E34" s="16"/>
      <c r="F34" s="55"/>
      <c r="G34" s="14"/>
      <c r="H34" s="15"/>
      <c r="I34" s="16"/>
    </row>
    <row r="35" spans="2:9" ht="14.45" customHeight="1">
      <c r="B35" s="21">
        <v>31</v>
      </c>
      <c r="C35" s="24">
        <f t="shared" si="0"/>
        <v>0.03282423125031307</v>
      </c>
      <c r="D35" s="23"/>
      <c r="E35" s="24"/>
      <c r="F35" s="57"/>
      <c r="G35" s="22"/>
      <c r="H35" s="23"/>
      <c r="I35" s="24"/>
    </row>
    <row r="36" spans="2:9" ht="14.45" customHeight="1">
      <c r="B36" s="13">
        <v>32</v>
      </c>
      <c r="C36" s="16">
        <f t="shared" si="0"/>
        <v>0.03181571606509227</v>
      </c>
      <c r="D36" s="15"/>
      <c r="E36" s="16"/>
      <c r="F36" s="55"/>
      <c r="G36" s="14"/>
      <c r="H36" s="15"/>
      <c r="I36" s="16"/>
    </row>
    <row r="37" spans="2:9" ht="14.45" customHeight="1">
      <c r="B37" s="13">
        <v>33</v>
      </c>
      <c r="C37" s="16">
        <f t="shared" si="0"/>
        <v>0.03086832901982087</v>
      </c>
      <c r="D37" s="15"/>
      <c r="E37" s="16"/>
      <c r="F37" s="55"/>
      <c r="G37" s="14"/>
      <c r="H37" s="15"/>
      <c r="I37" s="16"/>
    </row>
    <row r="38" spans="2:9" ht="14.45" customHeight="1">
      <c r="B38" s="13">
        <v>34</v>
      </c>
      <c r="C38" s="16">
        <f t="shared" si="0"/>
        <v>0.029976676455046463</v>
      </c>
      <c r="D38" s="15"/>
      <c r="E38" s="16"/>
      <c r="F38" s="55"/>
      <c r="G38" s="69"/>
      <c r="H38" s="15"/>
      <c r="I38" s="16"/>
    </row>
    <row r="39" spans="2:9" ht="14.45" customHeight="1">
      <c r="B39" s="17">
        <v>35</v>
      </c>
      <c r="C39" s="20">
        <f t="shared" si="0"/>
        <v>0.02913598112953841</v>
      </c>
      <c r="D39" s="19"/>
      <c r="E39" s="20"/>
      <c r="F39" s="56"/>
      <c r="G39" s="18"/>
      <c r="H39" s="19"/>
      <c r="I39" s="20"/>
    </row>
    <row r="40" spans="2:9" ht="14.45" customHeight="1">
      <c r="B40" s="13">
        <v>36</v>
      </c>
      <c r="C40" s="16">
        <f t="shared" si="0"/>
        <v>0.02834199660664613</v>
      </c>
      <c r="D40" s="15"/>
      <c r="E40" s="16"/>
      <c r="F40" s="55"/>
      <c r="G40" s="14"/>
      <c r="H40" s="15"/>
      <c r="I40" s="16"/>
    </row>
    <row r="41" spans="2:9" ht="14.45" customHeight="1">
      <c r="B41" s="13">
        <v>37</v>
      </c>
      <c r="C41" s="16">
        <f t="shared" si="0"/>
        <v>0.027590935523950016</v>
      </c>
      <c r="D41" s="15"/>
      <c r="E41" s="16"/>
      <c r="F41" s="55"/>
      <c r="G41" s="14"/>
      <c r="H41" s="15"/>
      <c r="I41" s="16"/>
    </row>
    <row r="42" spans="2:9" ht="14.45" customHeight="1">
      <c r="B42" s="13">
        <v>38</v>
      </c>
      <c r="C42" s="16">
        <f t="shared" si="0"/>
        <v>0.026879409188757676</v>
      </c>
      <c r="D42" s="15"/>
      <c r="E42" s="16"/>
      <c r="F42" s="55"/>
      <c r="G42" s="14"/>
      <c r="H42" s="15"/>
      <c r="I42" s="16"/>
    </row>
    <row r="43" spans="2:9" ht="14.45" customHeight="1">
      <c r="B43" s="13">
        <v>39</v>
      </c>
      <c r="C43" s="16">
        <f t="shared" si="0"/>
        <v>0.026204376466600746</v>
      </c>
      <c r="D43" s="15"/>
      <c r="E43" s="16"/>
      <c r="F43" s="55"/>
      <c r="G43" s="14"/>
      <c r="H43" s="15"/>
      <c r="I43" s="16"/>
    </row>
    <row r="44" spans="2:9" ht="14.45" customHeight="1">
      <c r="B44" s="13">
        <v>40</v>
      </c>
      <c r="C44" s="16">
        <f t="shared" si="0"/>
        <v>0.02556310033645587</v>
      </c>
      <c r="D44" s="15"/>
      <c r="E44" s="16"/>
      <c r="F44" s="55"/>
      <c r="G44" s="14"/>
      <c r="H44" s="15"/>
      <c r="I44" s="16"/>
    </row>
    <row r="45" spans="2:9" ht="14.45" customHeight="1">
      <c r="B45" s="21">
        <v>41</v>
      </c>
      <c r="C45" s="24">
        <f t="shared" si="0"/>
        <v>0.024953110803740138</v>
      </c>
      <c r="D45" s="23"/>
      <c r="E45" s="24"/>
      <c r="F45" s="57"/>
      <c r="G45" s="22"/>
      <c r="H45" s="23"/>
      <c r="I45" s="24"/>
    </row>
    <row r="46" spans="2:9" ht="14.45" customHeight="1">
      <c r="B46" s="13">
        <v>42</v>
      </c>
      <c r="C46" s="16">
        <f t="shared" si="0"/>
        <v>0.024372173111449243</v>
      </c>
      <c r="D46" s="15"/>
      <c r="E46" s="16"/>
      <c r="F46" s="55"/>
      <c r="G46" s="14"/>
      <c r="H46" s="15"/>
      <c r="I46" s="16"/>
    </row>
    <row r="47" spans="2:9" ht="14.45" customHeight="1">
      <c r="B47" s="13">
        <v>43</v>
      </c>
      <c r="C47" s="16">
        <f t="shared" si="0"/>
        <v>0.023818260386949557</v>
      </c>
      <c r="D47" s="15"/>
      <c r="E47" s="16"/>
      <c r="F47" s="55"/>
      <c r="G47" s="14"/>
      <c r="H47" s="15"/>
      <c r="I47" s="16"/>
    </row>
    <row r="48" spans="2:9" ht="14.45" customHeight="1">
      <c r="B48" s="13">
        <v>44</v>
      </c>
      <c r="C48" s="16">
        <f t="shared" si="0"/>
        <v>0.02328953001875526</v>
      </c>
      <c r="D48" s="15"/>
      <c r="E48" s="16"/>
      <c r="F48" s="55"/>
      <c r="G48" s="14"/>
      <c r="H48" s="15"/>
      <c r="I48" s="16"/>
    </row>
    <row r="49" spans="2:9" ht="14.45" customHeight="1">
      <c r="B49" s="17">
        <v>45</v>
      </c>
      <c r="C49" s="20">
        <f t="shared" si="0"/>
        <v>0.022784303183067317</v>
      </c>
      <c r="D49" s="19"/>
      <c r="E49" s="20"/>
      <c r="F49" s="56"/>
      <c r="G49" s="18"/>
      <c r="H49" s="19"/>
      <c r="I49" s="20"/>
    </row>
    <row r="50" spans="2:9" ht="14.45" customHeight="1">
      <c r="B50" s="13">
        <v>46</v>
      </c>
      <c r="C50" s="16">
        <f t="shared" si="0"/>
        <v>0.022301047040763414</v>
      </c>
      <c r="D50" s="15"/>
      <c r="E50" s="16"/>
      <c r="F50" s="55"/>
      <c r="G50" s="14"/>
      <c r="H50" s="15"/>
      <c r="I50" s="16"/>
    </row>
    <row r="51" spans="2:9" ht="14.45" customHeight="1">
      <c r="B51" s="13">
        <v>47</v>
      </c>
      <c r="C51" s="16">
        <f t="shared" si="0"/>
        <v>0.021838359207114067</v>
      </c>
      <c r="D51" s="15"/>
      <c r="E51" s="16"/>
      <c r="F51" s="55"/>
      <c r="G51" s="14"/>
      <c r="H51" s="15"/>
      <c r="I51" s="16"/>
    </row>
    <row r="52" spans="2:9" ht="14.45" customHeight="1">
      <c r="B52" s="13">
        <v>48</v>
      </c>
      <c r="C52" s="16">
        <f t="shared" si="0"/>
        <v>0.021394954162782358</v>
      </c>
      <c r="D52" s="15"/>
      <c r="E52" s="16"/>
      <c r="F52" s="68"/>
      <c r="G52" s="69"/>
      <c r="H52" s="15"/>
      <c r="I52" s="16"/>
    </row>
    <row r="53" spans="2:9" ht="14.45" customHeight="1">
      <c r="B53" s="13">
        <v>49</v>
      </c>
      <c r="C53" s="16">
        <f t="shared" si="0"/>
        <v>0.02096965132878513</v>
      </c>
      <c r="D53" s="15"/>
      <c r="E53" s="16"/>
      <c r="F53" s="55"/>
      <c r="G53" s="14"/>
      <c r="H53" s="15"/>
      <c r="I53" s="16"/>
    </row>
    <row r="54" spans="2:9" ht="14.45" customHeight="1">
      <c r="B54" s="25">
        <v>50</v>
      </c>
      <c r="C54" s="28">
        <f t="shared" si="0"/>
        <v>0.02056136457245636</v>
      </c>
      <c r="D54" s="27"/>
      <c r="E54" s="28"/>
      <c r="F54" s="58"/>
      <c r="G54" s="26"/>
      <c r="H54" s="27"/>
      <c r="I54" s="28"/>
    </row>
    <row r="55" spans="2:9" ht="14.1" customHeight="1" hidden="1">
      <c r="B55" s="53" t="s">
        <v>12</v>
      </c>
      <c r="C55" s="53"/>
      <c r="D55" s="53"/>
      <c r="E55" s="53"/>
      <c r="F55" s="53"/>
      <c r="G55" s="53"/>
      <c r="H55" s="53"/>
      <c r="I55" s="53"/>
    </row>
    <row r="56" spans="2:13" ht="14.1" customHeight="1" hidden="1">
      <c r="B56" s="4"/>
      <c r="D56" s="4"/>
      <c r="F56" s="4"/>
      <c r="G56" s="79" t="s">
        <v>2</v>
      </c>
      <c r="H56" s="79"/>
      <c r="I56" s="79"/>
      <c r="J56" s="1"/>
      <c r="M56" s="6"/>
    </row>
    <row r="57" spans="2:13" ht="6" customHeight="1" hidden="1">
      <c r="B57" s="4"/>
      <c r="D57" s="4"/>
      <c r="F57" s="4"/>
      <c r="G57" s="29"/>
      <c r="H57" s="29"/>
      <c r="I57" s="29"/>
      <c r="J57" s="1"/>
      <c r="M57" s="6"/>
    </row>
    <row r="58" spans="2:10" ht="14.45" customHeight="1" hidden="1">
      <c r="B58" s="7" t="s">
        <v>0</v>
      </c>
      <c r="C58" s="10" t="s">
        <v>1</v>
      </c>
      <c r="D58" s="54" t="s">
        <v>0</v>
      </c>
      <c r="E58" s="9" t="s">
        <v>1</v>
      </c>
      <c r="F58" s="8" t="s">
        <v>0</v>
      </c>
      <c r="G58" s="10" t="s">
        <v>1</v>
      </c>
      <c r="H58" s="54" t="s">
        <v>0</v>
      </c>
      <c r="I58" s="9" t="s">
        <v>1</v>
      </c>
      <c r="J58" s="1"/>
    </row>
    <row r="59" spans="2:10" ht="14.45" customHeight="1" hidden="1">
      <c r="B59" s="7">
        <v>201</v>
      </c>
      <c r="C59" s="12">
        <f>($I$2*(1+$I$2)^B59)/((1+$I$2)^B59-1)</f>
        <v>0.0055432482193051155</v>
      </c>
      <c r="D59" s="54">
        <v>251</v>
      </c>
      <c r="E59" s="11">
        <f>($I$2*(1+$I$2)^D59)/((1+$I$2)^D59-1)</f>
        <v>0.004556588786338439</v>
      </c>
      <c r="F59" s="8">
        <v>301</v>
      </c>
      <c r="G59" s="12">
        <f>($I$2*(1+$I$2)^F59)/((1+$I$2)^F59-1)</f>
        <v>0.003899357602422658</v>
      </c>
      <c r="H59" s="54">
        <v>351</v>
      </c>
      <c r="I59" s="11">
        <f>($I$2*(1+$I$2)^H59)/((1+$I$2)^H59-1)</f>
        <v>0.0034307687811529018</v>
      </c>
      <c r="J59" s="1"/>
    </row>
    <row r="60" spans="2:10" ht="14.45" customHeight="1" hidden="1">
      <c r="B60" s="13">
        <v>202</v>
      </c>
      <c r="C60" s="16">
        <f aca="true" t="shared" si="1" ref="C60:C108">($I$2*(1+$I$2)^B60)/((1+$I$2)^B60-1)</f>
        <v>0.005518704355023526</v>
      </c>
      <c r="D60" s="55">
        <v>252</v>
      </c>
      <c r="E60" s="14">
        <f aca="true" t="shared" si="2" ref="E60:E108">($I$2*(1+$I$2)^D60)/((1+$I$2)^D60-1)</f>
        <v>0.004540869151249518</v>
      </c>
      <c r="F60" s="15">
        <v>302</v>
      </c>
      <c r="G60" s="16">
        <f aca="true" t="shared" si="3" ref="G60:G108">($I$2*(1+$I$2)^F60)/((1+$I$2)^F60-1)</f>
        <v>0.00388844934704387</v>
      </c>
      <c r="H60" s="55">
        <v>352</v>
      </c>
      <c r="I60" s="14">
        <f aca="true" t="shared" si="4" ref="I60:I68">($I$2*(1+$I$2)^H60)/((1+$I$2)^H60-1)</f>
        <v>0.0034227690207915113</v>
      </c>
      <c r="J60" s="1"/>
    </row>
    <row r="61" spans="2:10" ht="14.45" customHeight="1" hidden="1">
      <c r="B61" s="13">
        <v>203</v>
      </c>
      <c r="C61" s="16">
        <f t="shared" si="1"/>
        <v>0.005494403274197289</v>
      </c>
      <c r="D61" s="55">
        <v>253</v>
      </c>
      <c r="E61" s="14">
        <f t="shared" si="2"/>
        <v>0.004525274559843805</v>
      </c>
      <c r="F61" s="15">
        <v>303</v>
      </c>
      <c r="G61" s="16">
        <f t="shared" si="3"/>
        <v>0.003877613740663526</v>
      </c>
      <c r="H61" s="55">
        <v>353</v>
      </c>
      <c r="I61" s="14">
        <f t="shared" si="4"/>
        <v>0.003414815138326003</v>
      </c>
      <c r="J61" s="1"/>
    </row>
    <row r="62" spans="2:10" ht="14.45" customHeight="1" hidden="1">
      <c r="B62" s="13">
        <v>204</v>
      </c>
      <c r="C62" s="16">
        <f t="shared" si="1"/>
        <v>0.005470341406434943</v>
      </c>
      <c r="D62" s="55">
        <v>254</v>
      </c>
      <c r="E62" s="14">
        <f t="shared" si="2"/>
        <v>0.004509803535180946</v>
      </c>
      <c r="F62" s="15">
        <v>304</v>
      </c>
      <c r="G62" s="16">
        <f t="shared" si="3"/>
        <v>0.0038668500663044006</v>
      </c>
      <c r="H62" s="55">
        <v>354</v>
      </c>
      <c r="I62" s="14">
        <f t="shared" si="4"/>
        <v>0.003406906744914518</v>
      </c>
      <c r="J62" s="1"/>
    </row>
    <row r="63" spans="2:10" ht="14.45" customHeight="1" hidden="1">
      <c r="B63" s="13">
        <v>205</v>
      </c>
      <c r="C63" s="20">
        <f t="shared" si="1"/>
        <v>0.005446515251010981</v>
      </c>
      <c r="D63" s="55">
        <v>255</v>
      </c>
      <c r="E63" s="18">
        <f t="shared" si="2"/>
        <v>0.004494454623488113</v>
      </c>
      <c r="F63" s="15">
        <v>305</v>
      </c>
      <c r="G63" s="20">
        <f t="shared" si="3"/>
        <v>0.0038561576163921147</v>
      </c>
      <c r="H63" s="55">
        <v>355</v>
      </c>
      <c r="I63" s="14">
        <f t="shared" si="4"/>
        <v>0.0033990434560963886</v>
      </c>
      <c r="J63" s="1"/>
    </row>
    <row r="64" spans="2:10" ht="14.45" customHeight="1" hidden="1">
      <c r="B64" s="21">
        <v>206</v>
      </c>
      <c r="C64" s="16">
        <f t="shared" si="1"/>
        <v>0.005422921375174909</v>
      </c>
      <c r="D64" s="59">
        <v>256</v>
      </c>
      <c r="E64" s="14">
        <f t="shared" si="2"/>
        <v>0.0044792263937074904</v>
      </c>
      <c r="F64" s="23">
        <v>306</v>
      </c>
      <c r="G64" s="16">
        <f t="shared" si="3"/>
        <v>0.003845535692601463</v>
      </c>
      <c r="H64" s="57">
        <v>356</v>
      </c>
      <c r="I64" s="22">
        <f t="shared" si="4"/>
        <v>0.0033912248917306012</v>
      </c>
      <c r="J64" s="1"/>
    </row>
    <row r="65" spans="2:10" ht="14.45" customHeight="1" hidden="1">
      <c r="B65" s="13">
        <v>207</v>
      </c>
      <c r="C65" s="16">
        <f t="shared" si="1"/>
        <v>0.005399556412509369</v>
      </c>
      <c r="D65" s="60">
        <v>257</v>
      </c>
      <c r="E65" s="14">
        <f t="shared" si="2"/>
        <v>0.004464117437054363</v>
      </c>
      <c r="F65" s="15">
        <v>307</v>
      </c>
      <c r="G65" s="16">
        <f t="shared" si="3"/>
        <v>0.003834983605705811</v>
      </c>
      <c r="H65" s="55">
        <v>357</v>
      </c>
      <c r="I65" s="14">
        <f t="shared" si="4"/>
        <v>0.0033834506759353048</v>
      </c>
      <c r="J65" s="1"/>
    </row>
    <row r="66" spans="2:10" ht="14.45" customHeight="1" hidden="1">
      <c r="B66" s="13">
        <v>208</v>
      </c>
      <c r="C66" s="16">
        <f t="shared" si="1"/>
        <v>0.005376417061335557</v>
      </c>
      <c r="D66" s="60">
        <v>258</v>
      </c>
      <c r="E66" s="14">
        <f t="shared" si="2"/>
        <v>0.004449126366585458</v>
      </c>
      <c r="F66" s="15">
        <v>308</v>
      </c>
      <c r="G66" s="16">
        <f t="shared" si="3"/>
        <v>0.003824500675429353</v>
      </c>
      <c r="H66" s="55">
        <v>358</v>
      </c>
      <c r="I66" s="14">
        <f t="shared" si="4"/>
        <v>0.0033757204370283185</v>
      </c>
      <c r="J66" s="1"/>
    </row>
    <row r="67" spans="2:10" ht="14.45" customHeight="1" hidden="1">
      <c r="B67" s="13">
        <v>209</v>
      </c>
      <c r="C67" s="16">
        <f t="shared" si="1"/>
        <v>0.005353500083164488</v>
      </c>
      <c r="D67" s="60">
        <v>259</v>
      </c>
      <c r="E67" s="14">
        <f t="shared" si="2"/>
        <v>0.004434251816777299</v>
      </c>
      <c r="F67" s="15">
        <v>309</v>
      </c>
      <c r="G67" s="16">
        <f t="shared" si="3"/>
        <v>0.003814086230302308</v>
      </c>
      <c r="H67" s="55">
        <v>359</v>
      </c>
      <c r="I67" s="14">
        <f t="shared" si="4"/>
        <v>0.003368033807468642</v>
      </c>
      <c r="J67" s="1"/>
    </row>
    <row r="68" spans="2:10" ht="14.45" customHeight="1" hidden="1">
      <c r="B68" s="17">
        <v>210</v>
      </c>
      <c r="C68" s="16">
        <f t="shared" si="1"/>
        <v>0.005330802301192454</v>
      </c>
      <c r="D68" s="61">
        <v>260</v>
      </c>
      <c r="E68" s="14">
        <f t="shared" si="2"/>
        <v>0.0044194924431142915</v>
      </c>
      <c r="F68" s="19">
        <v>310</v>
      </c>
      <c r="G68" s="16">
        <f t="shared" si="3"/>
        <v>0.0038037396075188768</v>
      </c>
      <c r="H68" s="56">
        <v>360</v>
      </c>
      <c r="I68" s="18">
        <f t="shared" si="4"/>
        <v>0.0033603904237989434</v>
      </c>
      <c r="J68" s="1"/>
    </row>
    <row r="69" spans="2:10" ht="14.45" customHeight="1" hidden="1">
      <c r="B69" s="13">
        <v>211</v>
      </c>
      <c r="C69" s="24">
        <f t="shared" si="1"/>
        <v>0.0053083205988393</v>
      </c>
      <c r="D69" s="55">
        <v>261</v>
      </c>
      <c r="E69" s="22">
        <f t="shared" si="2"/>
        <v>0.004404846921686262</v>
      </c>
      <c r="F69" s="65">
        <v>311</v>
      </c>
      <c r="G69" s="66">
        <f t="shared" si="3"/>
        <v>0.003793460152797939</v>
      </c>
      <c r="H69" s="55"/>
      <c r="I69" s="14"/>
      <c r="J69" s="1"/>
    </row>
    <row r="70" spans="2:10" ht="14.45" customHeight="1" hidden="1">
      <c r="B70" s="13">
        <v>212</v>
      </c>
      <c r="C70" s="16">
        <f t="shared" si="1"/>
        <v>0.005286051918328036</v>
      </c>
      <c r="D70" s="55">
        <v>262</v>
      </c>
      <c r="E70" s="14">
        <f t="shared" si="2"/>
        <v>0.004390313948795234</v>
      </c>
      <c r="F70" s="65">
        <v>312</v>
      </c>
      <c r="G70" s="67">
        <f t="shared" si="3"/>
        <v>0.003783247220246452</v>
      </c>
      <c r="H70" s="55"/>
      <c r="I70" s="14"/>
      <c r="J70" s="1"/>
    </row>
    <row r="71" spans="2:10" ht="14.45" customHeight="1" hidden="1">
      <c r="B71" s="13">
        <v>213</v>
      </c>
      <c r="C71" s="16">
        <f t="shared" si="1"/>
        <v>0.005263993259304518</v>
      </c>
      <c r="D71" s="55">
        <v>263</v>
      </c>
      <c r="E71" s="14">
        <f t="shared" si="2"/>
        <v>0.004375892240571167</v>
      </c>
      <c r="F71" s="15">
        <v>313</v>
      </c>
      <c r="G71" s="16">
        <f t="shared" si="3"/>
        <v>0.0037731001722254567</v>
      </c>
      <c r="H71" s="55"/>
      <c r="I71" s="14"/>
      <c r="J71" s="1"/>
    </row>
    <row r="72" spans="2:9" ht="14.45" customHeight="1" hidden="1">
      <c r="B72" s="13">
        <v>214</v>
      </c>
      <c r="C72" s="16">
        <f t="shared" si="1"/>
        <v>0.005242141677495768</v>
      </c>
      <c r="D72" s="55">
        <v>264</v>
      </c>
      <c r="E72" s="14">
        <f t="shared" si="2"/>
        <v>0.004361580532596415</v>
      </c>
      <c r="F72" s="15">
        <v>314</v>
      </c>
      <c r="G72" s="16">
        <f t="shared" si="3"/>
        <v>0.003763018379218641</v>
      </c>
      <c r="H72" s="55"/>
      <c r="I72" s="14"/>
    </row>
    <row r="73" spans="2:9" ht="14.45" customHeight="1" hidden="1">
      <c r="B73" s="13">
        <v>215</v>
      </c>
      <c r="C73" s="20">
        <f t="shared" si="1"/>
        <v>0.005220494283405742</v>
      </c>
      <c r="D73" s="55">
        <v>265</v>
      </c>
      <c r="E73" s="18">
        <f t="shared" si="2"/>
        <v>0.004347377579538714</v>
      </c>
      <c r="F73" s="15">
        <v>315</v>
      </c>
      <c r="G73" s="20">
        <f t="shared" si="3"/>
        <v>0.0037530012197033945</v>
      </c>
      <c r="H73" s="55"/>
      <c r="I73" s="14"/>
    </row>
    <row r="74" spans="2:9" ht="14.45" customHeight="1" hidden="1">
      <c r="B74" s="21">
        <v>216</v>
      </c>
      <c r="C74" s="16">
        <f t="shared" si="1"/>
        <v>0.005199048241047404</v>
      </c>
      <c r="D74" s="59">
        <v>266</v>
      </c>
      <c r="E74" s="14">
        <f t="shared" si="2"/>
        <v>0.004333282154792435</v>
      </c>
      <c r="F74" s="23">
        <v>316</v>
      </c>
      <c r="G74" s="16">
        <f t="shared" si="3"/>
        <v>0.0037430480800243497</v>
      </c>
      <c r="H74" s="57"/>
      <c r="I74" s="22"/>
    </row>
    <row r="75" spans="2:9" ht="14.45" customHeight="1" hidden="1">
      <c r="B75" s="13">
        <v>217</v>
      </c>
      <c r="C75" s="16">
        <f t="shared" si="1"/>
        <v>0.005177800766709725</v>
      </c>
      <c r="D75" s="60">
        <v>267</v>
      </c>
      <c r="E75" s="14">
        <f t="shared" si="2"/>
        <v>0.004319293050127876</v>
      </c>
      <c r="F75" s="15">
        <v>317</v>
      </c>
      <c r="G75" s="16">
        <f t="shared" si="3"/>
        <v>0.0037331583542692818</v>
      </c>
      <c r="H75" s="55"/>
      <c r="I75" s="14"/>
    </row>
    <row r="76" spans="2:9" ht="14.45" customHeight="1" hidden="1">
      <c r="B76" s="13">
        <v>218</v>
      </c>
      <c r="C76" s="16">
        <f t="shared" si="1"/>
        <v>0.005156749127758769</v>
      </c>
      <c r="D76" s="60">
        <v>268</v>
      </c>
      <c r="E76" s="14">
        <f t="shared" si="2"/>
        <v>0.0043054090753484545</v>
      </c>
      <c r="F76" s="15">
        <v>318</v>
      </c>
      <c r="G76" s="16">
        <f t="shared" si="3"/>
        <v>0.003723331444147357</v>
      </c>
      <c r="H76" s="55"/>
      <c r="I76" s="14"/>
    </row>
    <row r="77" spans="2:9" ht="14.45" customHeight="1" hidden="1">
      <c r="B77" s="13">
        <v>219</v>
      </c>
      <c r="C77" s="16">
        <f t="shared" si="1"/>
        <v>0.005135890641471488</v>
      </c>
      <c r="D77" s="60">
        <v>269</v>
      </c>
      <c r="E77" s="14">
        <f t="shared" si="2"/>
        <v>0.00429162905795551</v>
      </c>
      <c r="F77" s="15">
        <v>319</v>
      </c>
      <c r="G77" s="16">
        <f t="shared" si="3"/>
        <v>0.0037135667588696856</v>
      </c>
      <c r="H77" s="55"/>
      <c r="I77" s="14"/>
    </row>
    <row r="78" spans="2:9" ht="14.45" customHeight="1" hidden="1">
      <c r="B78" s="17">
        <v>220</v>
      </c>
      <c r="C78" s="16">
        <f t="shared" si="1"/>
        <v>0.0051152226739014</v>
      </c>
      <c r="D78" s="61">
        <v>270</v>
      </c>
      <c r="E78" s="14">
        <f t="shared" si="2"/>
        <v>0.004277951842820555</v>
      </c>
      <c r="F78" s="19">
        <v>320</v>
      </c>
      <c r="G78" s="16">
        <f t="shared" si="3"/>
        <v>0.0037038637150320856</v>
      </c>
      <c r="H78" s="56"/>
      <c r="I78" s="18"/>
    </row>
    <row r="79" spans="2:9" ht="14.45" customHeight="1" hidden="1">
      <c r="B79" s="13">
        <v>221</v>
      </c>
      <c r="C79" s="24">
        <f t="shared" si="1"/>
        <v>0.005094742638775073</v>
      </c>
      <c r="D79" s="55">
        <v>271</v>
      </c>
      <c r="E79" s="22">
        <f t="shared" si="2"/>
        <v>0.004264376291864814</v>
      </c>
      <c r="F79" s="15">
        <v>321</v>
      </c>
      <c r="G79" s="24">
        <f t="shared" si="3"/>
        <v>0.00369422173650008</v>
      </c>
      <c r="H79" s="55"/>
      <c r="I79" s="14"/>
    </row>
    <row r="80" spans="2:9" ht="14.45" customHeight="1" hidden="1">
      <c r="B80" s="13">
        <v>222</v>
      </c>
      <c r="C80" s="16">
        <f t="shared" si="1"/>
        <v>0.005074447996418375</v>
      </c>
      <c r="D80" s="55">
        <v>272</v>
      </c>
      <c r="E80" s="14">
        <f t="shared" si="2"/>
        <v>0.004250901283745773</v>
      </c>
      <c r="F80" s="15">
        <v>322</v>
      </c>
      <c r="G80" s="16">
        <f t="shared" si="3"/>
        <v>0.003684640254296001</v>
      </c>
      <c r="H80" s="55"/>
      <c r="I80" s="14"/>
    </row>
    <row r="81" spans="2:9" ht="14.45" customHeight="1" hidden="1">
      <c r="B81" s="13">
        <v>223</v>
      </c>
      <c r="C81" s="16">
        <f t="shared" si="1"/>
        <v>0.005054336252711671</v>
      </c>
      <c r="D81" s="55">
        <v>273</v>
      </c>
      <c r="E81" s="14">
        <f t="shared" si="2"/>
        <v>0.004237525713550702</v>
      </c>
      <c r="F81" s="15">
        <v>323</v>
      </c>
      <c r="G81" s="16">
        <f t="shared" si="3"/>
        <v>0.003675118706488195</v>
      </c>
      <c r="H81" s="55"/>
      <c r="I81" s="14"/>
    </row>
    <row r="82" spans="2:9" ht="14.45" customHeight="1" hidden="1">
      <c r="B82" s="13">
        <v>224</v>
      </c>
      <c r="C82" s="16">
        <f t="shared" si="1"/>
        <v>0.005034404958072961</v>
      </c>
      <c r="D82" s="55">
        <v>274</v>
      </c>
      <c r="E82" s="14">
        <f t="shared" si="2"/>
        <v>0.004224248492496804</v>
      </c>
      <c r="F82" s="15">
        <v>324</v>
      </c>
      <c r="G82" s="16">
        <f t="shared" si="3"/>
        <v>0.003665656538082305</v>
      </c>
      <c r="H82" s="55"/>
      <c r="I82" s="14"/>
    </row>
    <row r="83" spans="2:9" ht="14.45" customHeight="1" hidden="1">
      <c r="B83" s="13">
        <v>225</v>
      </c>
      <c r="C83" s="20">
        <f t="shared" si="1"/>
        <v>0.005014651706468169</v>
      </c>
      <c r="D83" s="55">
        <v>275</v>
      </c>
      <c r="E83" s="18">
        <f t="shared" si="2"/>
        <v>0.004211068547637958</v>
      </c>
      <c r="F83" s="15">
        <v>325</v>
      </c>
      <c r="G83" s="20">
        <f t="shared" si="3"/>
        <v>0.0036562532009145367</v>
      </c>
      <c r="H83" s="55"/>
      <c r="I83" s="14"/>
    </row>
    <row r="84" spans="2:9" ht="14.45" customHeight="1" hidden="1">
      <c r="B84" s="21">
        <v>226</v>
      </c>
      <c r="C84" s="16">
        <f t="shared" si="1"/>
        <v>0.004995074134447683</v>
      </c>
      <c r="D84" s="59">
        <v>276</v>
      </c>
      <c r="E84" s="14">
        <f t="shared" si="2"/>
        <v>0.0041979848215778215</v>
      </c>
      <c r="F84" s="23">
        <v>326</v>
      </c>
      <c r="G84" s="16">
        <f t="shared" si="3"/>
        <v>0.0036469081535468882</v>
      </c>
      <c r="H84" s="57"/>
      <c r="I84" s="22"/>
    </row>
    <row r="85" spans="2:9" ht="14.45" customHeight="1" hidden="1">
      <c r="B85" s="13">
        <v>227</v>
      </c>
      <c r="C85" s="16">
        <f t="shared" si="1"/>
        <v>0.004975669920208384</v>
      </c>
      <c r="D85" s="60">
        <v>277</v>
      </c>
      <c r="E85" s="14">
        <f t="shared" si="2"/>
        <v>0.004184996272189155</v>
      </c>
      <c r="F85" s="15">
        <v>327</v>
      </c>
      <c r="G85" s="16">
        <f t="shared" si="3"/>
        <v>0.003637620861164317</v>
      </c>
      <c r="H85" s="55"/>
      <c r="I85" s="14"/>
    </row>
    <row r="86" spans="2:9" ht="14.45" customHeight="1" hidden="1">
      <c r="B86" s="13">
        <v>228</v>
      </c>
      <c r="C86" s="16">
        <f t="shared" si="1"/>
        <v>0.0049564367826803344</v>
      </c>
      <c r="D86" s="60">
        <v>278</v>
      </c>
      <c r="E86" s="14">
        <f t="shared" si="2"/>
        <v>0.004172101872339182</v>
      </c>
      <c r="F86" s="15">
        <v>328</v>
      </c>
      <c r="G86" s="16">
        <f t="shared" si="3"/>
        <v>0.003628390795473774</v>
      </c>
      <c r="H86" s="55"/>
      <c r="I86" s="14"/>
    </row>
    <row r="87" spans="2:9" ht="14.45" customHeight="1" hidden="1">
      <c r="B87" s="13">
        <v>229</v>
      </c>
      <c r="C87" s="16">
        <f t="shared" si="1"/>
        <v>0.004937372480637416</v>
      </c>
      <c r="D87" s="60">
        <v>279</v>
      </c>
      <c r="E87" s="14">
        <f t="shared" si="2"/>
        <v>0.004159300609620882</v>
      </c>
      <c r="F87" s="15">
        <v>329</v>
      </c>
      <c r="G87" s="16">
        <f t="shared" si="3"/>
        <v>0.0036192174346050964</v>
      </c>
      <c r="H87" s="55"/>
      <c r="I87" s="14"/>
    </row>
    <row r="88" spans="2:9" ht="14.45" customHeight="1" hidden="1">
      <c r="B88" s="17">
        <v>230</v>
      </c>
      <c r="C88" s="16">
        <f t="shared" si="1"/>
        <v>0.0049184748118311465</v>
      </c>
      <c r="D88" s="61">
        <v>280</v>
      </c>
      <c r="E88" s="14">
        <f t="shared" si="2"/>
        <v>0.004146591486090037</v>
      </c>
      <c r="F88" s="19">
        <v>330</v>
      </c>
      <c r="G88" s="16">
        <f t="shared" si="3"/>
        <v>0.0036101002630136813</v>
      </c>
      <c r="H88" s="56"/>
      <c r="I88" s="18"/>
    </row>
    <row r="89" spans="2:9" ht="14.45" customHeight="1" hidden="1">
      <c r="B89" s="13">
        <v>231</v>
      </c>
      <c r="C89" s="24">
        <f t="shared" si="1"/>
        <v>0.004899741612147029</v>
      </c>
      <c r="D89" s="55">
        <v>281</v>
      </c>
      <c r="E89" s="22">
        <f t="shared" si="2"/>
        <v>0.004133973518007865</v>
      </c>
      <c r="F89" s="15">
        <v>331</v>
      </c>
      <c r="G89" s="24">
        <f t="shared" si="3"/>
        <v>0.0036010387713849307</v>
      </c>
      <c r="H89" s="55"/>
      <c r="I89" s="14"/>
    </row>
    <row r="90" spans="2:9" ht="14.45" customHeight="1" hidden="1">
      <c r="B90" s="13">
        <v>232</v>
      </c>
      <c r="C90" s="16">
        <f t="shared" si="1"/>
        <v>0.004881170754782681</v>
      </c>
      <c r="D90" s="55">
        <v>282</v>
      </c>
      <c r="E90" s="14">
        <f t="shared" si="2"/>
        <v>0.004121445735589183</v>
      </c>
      <c r="F90" s="15">
        <v>332</v>
      </c>
      <c r="G90" s="16">
        <f t="shared" si="3"/>
        <v>0.0035920324565404346</v>
      </c>
      <c r="H90" s="55"/>
      <c r="I90" s="14"/>
    </row>
    <row r="91" spans="2:9" ht="14.45" customHeight="1" hidden="1">
      <c r="B91" s="13">
        <v>233</v>
      </c>
      <c r="C91" s="16">
        <f t="shared" si="1"/>
        <v>0.004862760149447141</v>
      </c>
      <c r="D91" s="55">
        <v>283</v>
      </c>
      <c r="E91" s="14">
        <f t="shared" si="2"/>
        <v>0.004109007182755836</v>
      </c>
      <c r="F91" s="15">
        <v>333</v>
      </c>
      <c r="G91" s="16">
        <f t="shared" si="3"/>
        <v>0.00358308082134584</v>
      </c>
      <c r="H91" s="55"/>
      <c r="I91" s="14"/>
    </row>
    <row r="92" spans="2:9" ht="14.45" customHeight="1" hidden="1">
      <c r="B92" s="13">
        <v>234</v>
      </c>
      <c r="C92" s="16">
        <f t="shared" si="1"/>
        <v>0.004844507741580748</v>
      </c>
      <c r="D92" s="55">
        <v>284</v>
      </c>
      <c r="E92" s="14">
        <f t="shared" si="2"/>
        <v>0.004096656916895415</v>
      </c>
      <c r="F92" s="15">
        <v>334</v>
      </c>
      <c r="G92" s="16">
        <f t="shared" si="3"/>
        <v>0.0035741833746203515</v>
      </c>
      <c r="H92" s="55"/>
      <c r="I92" s="14"/>
    </row>
    <row r="93" spans="2:9" ht="14.45" customHeight="1" hidden="1">
      <c r="B93" s="13">
        <v>235</v>
      </c>
      <c r="C93" s="20">
        <f t="shared" si="1"/>
        <v>0.004826411511594836</v>
      </c>
      <c r="D93" s="55">
        <v>285</v>
      </c>
      <c r="E93" s="18">
        <f t="shared" si="2"/>
        <v>0.004084394008624989</v>
      </c>
      <c r="F93" s="15">
        <v>335</v>
      </c>
      <c r="G93" s="20">
        <f t="shared" si="3"/>
        <v>0.0035653396310478987</v>
      </c>
      <c r="H93" s="55"/>
      <c r="I93" s="14"/>
    </row>
    <row r="94" spans="2:9" ht="14.45" customHeight="1" hidden="1">
      <c r="B94" s="21">
        <v>236</v>
      </c>
      <c r="C94" s="16">
        <f t="shared" si="1"/>
        <v>0.0048084694741308874</v>
      </c>
      <c r="D94" s="59">
        <v>286</v>
      </c>
      <c r="E94" s="14">
        <f t="shared" si="2"/>
        <v>0.004072217541559834</v>
      </c>
      <c r="F94" s="23">
        <v>336</v>
      </c>
      <c r="G94" s="16">
        <f t="shared" si="3"/>
        <v>0.003556549111089834</v>
      </c>
      <c r="H94" s="57"/>
      <c r="I94" s="22"/>
    </row>
    <row r="95" spans="2:9" ht="14.45" customHeight="1" hidden="1">
      <c r="B95" s="13">
        <v>237</v>
      </c>
      <c r="C95" s="16">
        <f t="shared" si="1"/>
        <v>0.004790679677338343</v>
      </c>
      <c r="D95" s="60">
        <v>287</v>
      </c>
      <c r="E95" s="14">
        <f t="shared" si="2"/>
        <v>0.004060126612086982</v>
      </c>
      <c r="F95" s="15">
        <v>337</v>
      </c>
      <c r="G95" s="16">
        <f t="shared" si="3"/>
        <v>0.0035478113408992447</v>
      </c>
      <c r="H95" s="55"/>
      <c r="I95" s="14"/>
    </row>
    <row r="96" spans="2:9" ht="14.45" customHeight="1" hidden="1">
      <c r="B96" s="13">
        <v>238</v>
      </c>
      <c r="C96" s="16">
        <f t="shared" si="1"/>
        <v>0.004773040202170661</v>
      </c>
      <c r="D96" s="60">
        <v>288</v>
      </c>
      <c r="E96" s="14">
        <f t="shared" si="2"/>
        <v>0.004048120329143482</v>
      </c>
      <c r="F96" s="15">
        <v>338</v>
      </c>
      <c r="G96" s="16">
        <f t="shared" si="3"/>
        <v>0.0035391258522367293</v>
      </c>
      <c r="H96" s="55"/>
      <c r="I96" s="14"/>
    </row>
    <row r="97" spans="2:9" ht="14.45" customHeight="1" hidden="1">
      <c r="B97" s="13">
        <v>239</v>
      </c>
      <c r="C97" s="16">
        <f t="shared" si="1"/>
        <v>0.004755549161699046</v>
      </c>
      <c r="D97" s="60">
        <v>289</v>
      </c>
      <c r="E97" s="14">
        <f t="shared" si="2"/>
        <v>0.004036197813999285</v>
      </c>
      <c r="F97" s="15">
        <v>339</v>
      </c>
      <c r="G97" s="16">
        <f t="shared" si="3"/>
        <v>0.003530492182387714</v>
      </c>
      <c r="H97" s="55"/>
      <c r="I97" s="14"/>
    </row>
    <row r="98" spans="2:9" ht="14.45" customHeight="1" hidden="1">
      <c r="B98" s="17">
        <v>240</v>
      </c>
      <c r="C98" s="16">
        <f t="shared" si="1"/>
        <v>0.004738204700443305</v>
      </c>
      <c r="D98" s="61">
        <v>290</v>
      </c>
      <c r="E98" s="14">
        <f t="shared" si="2"/>
        <v>0.004024358200044589</v>
      </c>
      <c r="F98" s="19">
        <v>340</v>
      </c>
      <c r="G98" s="16">
        <f t="shared" si="3"/>
        <v>0.0035219098740811804</v>
      </c>
      <c r="H98" s="56"/>
      <c r="I98" s="18"/>
    </row>
    <row r="99" spans="2:9" ht="14.45" customHeight="1" hidden="1">
      <c r="B99" s="13">
        <v>241</v>
      </c>
      <c r="C99" s="24">
        <f t="shared" si="1"/>
        <v>0.004721004993719434</v>
      </c>
      <c r="D99" s="55">
        <v>291</v>
      </c>
      <c r="E99" s="22">
        <f t="shared" si="2"/>
        <v>0.004012600632581602</v>
      </c>
      <c r="F99" s="15">
        <v>341</v>
      </c>
      <c r="G99" s="24">
        <f t="shared" si="3"/>
        <v>0.003513378475409872</v>
      </c>
      <c r="H99" s="55"/>
      <c r="I99" s="14"/>
    </row>
    <row r="100" spans="2:9" ht="14.45" customHeight="1" hidden="1">
      <c r="B100" s="13">
        <v>242</v>
      </c>
      <c r="C100" s="16">
        <f t="shared" si="1"/>
        <v>0.00470394824700328</v>
      </c>
      <c r="D100" s="55">
        <v>292</v>
      </c>
      <c r="E100" s="14">
        <f t="shared" si="2"/>
        <v>0.004000924268620572</v>
      </c>
      <c r="F100" s="15">
        <v>342</v>
      </c>
      <c r="G100" s="16">
        <f t="shared" si="3"/>
        <v>0.003504897539751865</v>
      </c>
      <c r="H100" s="55"/>
      <c r="I100" s="14"/>
    </row>
    <row r="101" spans="2:9" ht="14.45" customHeight="1" hidden="1">
      <c r="B101" s="13">
        <v>243</v>
      </c>
      <c r="C101" s="16">
        <f t="shared" si="1"/>
        <v>0.004687032695310015</v>
      </c>
      <c r="D101" s="55">
        <v>293</v>
      </c>
      <c r="E101" s="14">
        <f t="shared" si="2"/>
        <v>0.003989328276679976</v>
      </c>
      <c r="F101" s="15">
        <v>343</v>
      </c>
      <c r="G101" s="16">
        <f t="shared" si="3"/>
        <v>0.0034964666256935154</v>
      </c>
      <c r="H101" s="55"/>
      <c r="I101" s="14"/>
    </row>
    <row r="102" spans="2:9" ht="14.45" customHeight="1" hidden="1">
      <c r="B102" s="13">
        <v>244</v>
      </c>
      <c r="C102" s="16">
        <f t="shared" si="1"/>
        <v>0.004670256602588773</v>
      </c>
      <c r="D102" s="55">
        <v>294</v>
      </c>
      <c r="E102" s="14">
        <f t="shared" si="2"/>
        <v>0.003977811836590808</v>
      </c>
      <c r="F102" s="15">
        <v>344</v>
      </c>
      <c r="G102" s="16">
        <f t="shared" si="3"/>
        <v>0.0034880852969537786</v>
      </c>
      <c r="H102" s="55"/>
      <c r="I102" s="14"/>
    </row>
    <row r="103" spans="2:9" ht="14.45" customHeight="1" hidden="1">
      <c r="B103" s="13">
        <v>245</v>
      </c>
      <c r="C103" s="20">
        <f t="shared" si="1"/>
        <v>0.004653618261132215</v>
      </c>
      <c r="D103" s="55">
        <v>295</v>
      </c>
      <c r="E103" s="18">
        <f t="shared" si="2"/>
        <v>0.003966374139304856</v>
      </c>
      <c r="F103" s="15">
        <v>345</v>
      </c>
      <c r="G103" s="20">
        <f t="shared" si="3"/>
        <v>0.003479753122309795</v>
      </c>
      <c r="H103" s="55"/>
      <c r="I103" s="14"/>
    </row>
    <row r="104" spans="2:9" ht="14.45" customHeight="1" hidden="1">
      <c r="B104" s="21">
        <v>246</v>
      </c>
      <c r="C104" s="16">
        <f t="shared" si="1"/>
        <v>0.004637115991000405</v>
      </c>
      <c r="D104" s="59">
        <v>296</v>
      </c>
      <c r="E104" s="14">
        <f t="shared" si="2"/>
        <v>0.003955014386706826</v>
      </c>
      <c r="F104" s="23">
        <v>346</v>
      </c>
      <c r="G104" s="16">
        <f t="shared" si="3"/>
        <v>0.0034714696755238283</v>
      </c>
      <c r="H104" s="57"/>
      <c r="I104" s="22"/>
    </row>
    <row r="105" spans="2:9" ht="14.45" customHeight="1" hidden="1">
      <c r="B105" s="13">
        <v>247</v>
      </c>
      <c r="C105" s="16">
        <f t="shared" si="1"/>
        <v>0.004620748139458719</v>
      </c>
      <c r="D105" s="60">
        <v>297</v>
      </c>
      <c r="E105" s="14">
        <f t="shared" si="2"/>
        <v>0.003943731791430301</v>
      </c>
      <c r="F105" s="15">
        <v>347</v>
      </c>
      <c r="G105" s="16">
        <f t="shared" si="3"/>
        <v>0.003463234535271405</v>
      </c>
      <c r="H105" s="55"/>
      <c r="I105" s="14"/>
    </row>
    <row r="106" spans="2:9" ht="14.45" customHeight="1" hidden="1">
      <c r="B106" s="13">
        <v>248</v>
      </c>
      <c r="C106" s="16">
        <f t="shared" si="1"/>
        <v>0.004604513080429362</v>
      </c>
      <c r="D106" s="60">
        <v>298</v>
      </c>
      <c r="E106" s="14">
        <f t="shared" si="2"/>
        <v>0.003932525576677399</v>
      </c>
      <c r="F106" s="15">
        <v>348</v>
      </c>
      <c r="G106" s="16">
        <f t="shared" si="3"/>
        <v>0.0034550472850707337</v>
      </c>
      <c r="H106" s="55"/>
      <c r="I106" s="14"/>
    </row>
    <row r="107" spans="2:9" ht="14.45" customHeight="1" hidden="1">
      <c r="B107" s="13">
        <v>249</v>
      </c>
      <c r="C107" s="16">
        <f t="shared" si="1"/>
        <v>0.004588409213956086</v>
      </c>
      <c r="D107" s="60">
        <v>299</v>
      </c>
      <c r="E107" s="14">
        <f t="shared" si="2"/>
        <v>0.003921394976042015</v>
      </c>
      <c r="F107" s="15">
        <v>349</v>
      </c>
      <c r="G107" s="16">
        <f t="shared" si="3"/>
        <v>0.003446907513213328</v>
      </c>
      <c r="H107" s="55"/>
      <c r="I107" s="14"/>
    </row>
    <row r="108" spans="2:9" ht="14.45" customHeight="1" hidden="1">
      <c r="B108" s="17">
        <v>250</v>
      </c>
      <c r="C108" s="28">
        <f t="shared" si="1"/>
        <v>0.004572434965681767</v>
      </c>
      <c r="D108" s="62">
        <v>300</v>
      </c>
      <c r="E108" s="26">
        <f t="shared" si="2"/>
        <v>0.003910339233336649</v>
      </c>
      <c r="F108" s="27">
        <v>350</v>
      </c>
      <c r="G108" s="28">
        <f t="shared" si="3"/>
        <v>0.0034388148126958127</v>
      </c>
      <c r="H108" s="58"/>
      <c r="I108" s="26"/>
    </row>
    <row r="109" ht="13.5" hidden="1"/>
  </sheetData>
  <mergeCells count="1">
    <mergeCell ref="G56:I56"/>
  </mergeCells>
  <printOptions/>
  <pageMargins left="0.7874015748031497" right="0.7874015748031497" top="0.984251968503937" bottom="0.984251968503937" header="0.7086614173228347" footer="0.11811023622047245"/>
  <pageSetup blackAndWhite="1" horizontalDpi="300" verticalDpi="300" orientation="portrait" paperSize="9" scale="99" r:id="rId1"/>
  <headerFooter alignWithMargins="0">
    <oddHeader>&amp;C&amp;"ＭＳ Ｐゴシック,太字"A　毎　月　償　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00"/>
  <sheetViews>
    <sheetView view="pageBreakPreview" zoomScaleSheetLayoutView="100" workbookViewId="0" topLeftCell="B1">
      <selection activeCell="H3" sqref="H3"/>
    </sheetView>
  </sheetViews>
  <sheetFormatPr defaultColWidth="9.00390625" defaultRowHeight="13.5"/>
  <cols>
    <col min="1" max="1" width="2.625" style="30" customWidth="1"/>
    <col min="2" max="2" width="4.875" style="30" customWidth="1"/>
    <col min="3" max="8" width="13.375" style="30" customWidth="1"/>
    <col min="9" max="16384" width="9.00390625" style="30" customWidth="1"/>
  </cols>
  <sheetData>
    <row r="1" spans="2:7" ht="13.5">
      <c r="B1" s="80" t="s">
        <v>42</v>
      </c>
      <c r="C1" s="80"/>
      <c r="D1" s="80"/>
      <c r="E1" s="80"/>
      <c r="F1" s="80"/>
      <c r="G1" s="80"/>
    </row>
    <row r="2" spans="4:8" s="35" customFormat="1" ht="13.5">
      <c r="D2" s="81"/>
      <c r="E2" s="81"/>
      <c r="F2" s="81"/>
      <c r="G2" s="36" t="s">
        <v>9</v>
      </c>
      <c r="H2" s="36" t="s">
        <v>10</v>
      </c>
    </row>
    <row r="3" spans="4:8" s="35" customFormat="1" ht="13.5">
      <c r="D3" s="81"/>
      <c r="E3" s="81"/>
      <c r="F3" s="81"/>
      <c r="G3" s="37">
        <v>0.0131</v>
      </c>
      <c r="H3" s="71">
        <f>'毎月償還（生活）'!I2*6</f>
        <v>0.006546</v>
      </c>
    </row>
    <row r="4" spans="7:8" ht="13.5">
      <c r="G4" s="31"/>
      <c r="H4" s="32"/>
    </row>
    <row r="5" spans="2:8" s="35" customFormat="1" ht="15.6" customHeight="1">
      <c r="B5" s="39" t="s">
        <v>0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</row>
    <row r="6" spans="2:8" s="35" customFormat="1" ht="15.6" customHeight="1">
      <c r="B6" s="39">
        <v>1</v>
      </c>
      <c r="C6" s="40">
        <f>$H$3*(1+(1/6)*$H$3)*((1+$H$3)^($B6-1))/((1+$H$3)^$B6-1)</f>
        <v>1.0010910000000088</v>
      </c>
      <c r="D6" s="40">
        <f>$H$3*(1+(2/6)*$H$3)*((1+$H$3)^($B6-1))/((1+$H$3)^$B6-1)</f>
        <v>1.002182000000009</v>
      </c>
      <c r="E6" s="40">
        <f>$H$3*(1+(3/6)*$H$3)*((1+$H$3)^($B6-1))/((1+$H$3)^$B6-1)</f>
        <v>1.0032730000000092</v>
      </c>
      <c r="F6" s="40">
        <f>$H$3*(1+(4/6)*$H$3)*((1+$H$3)^($B6-1))/((1+$H$3)^$B6-1)</f>
        <v>1.0043640000000091</v>
      </c>
      <c r="G6" s="40">
        <f>$H$3*(1+(5/6)*$H$3)*((1+$H$3)^($B6-1))/((1+$H$3)^$B6-1)</f>
        <v>1.005455000000009</v>
      </c>
      <c r="H6" s="40">
        <f>$H$3*(1+(6/6)*$H$3)*((1+$H$3)^($B6-1))/((1+$H$3)^$B6-1)</f>
        <v>1.006546000000009</v>
      </c>
    </row>
    <row r="7" spans="2:8" s="35" customFormat="1" ht="15.6" customHeight="1">
      <c r="B7" s="41">
        <v>2</v>
      </c>
      <c r="C7" s="42">
        <f aca="true" t="shared" si="0" ref="C7:C46">$H$3*(1+(1/6)*$H$3)*((1+$H$3)^($B7-1))/((1+$H$3)^$B7-1)</f>
        <v>0.5021784408062488</v>
      </c>
      <c r="D7" s="42">
        <f aca="true" t="shared" si="1" ref="D7:D46">$H$3*(1+(2/6)*$H$3)*((1+$H$3)^($B7-1))/((1+$H$3)^$B7-1)</f>
        <v>0.5027257204031284</v>
      </c>
      <c r="E7" s="42">
        <f aca="true" t="shared" si="2" ref="E7:E46">$H$3*(1+(3/6)*$H$3)*((1+$H$3)^($B7-1))/((1+$H$3)^$B7-1)</f>
        <v>0.5032730000000079</v>
      </c>
      <c r="F7" s="42">
        <f aca="true" t="shared" si="3" ref="F7:F46">$H$3*(1+(4/6)*$H$3)*((1+$H$3)^($B7-1))/((1+$H$3)^$B7-1)</f>
        <v>0.5038202795968872</v>
      </c>
      <c r="G7" s="42">
        <f aca="true" t="shared" si="4" ref="G7:G46">$H$3*(1+(5/6)*$H$3)*((1+$H$3)^($B7-1))/((1+$H$3)^$B7-1)</f>
        <v>0.5043675591937665</v>
      </c>
      <c r="H7" s="42">
        <f aca="true" t="shared" si="5" ref="H7:H46">$H$3*(1+(6/6)*$H$3)*((1+$H$3)^($B7-1))/((1+$H$3)^$B7-1)</f>
        <v>0.504914838790646</v>
      </c>
    </row>
    <row r="8" spans="2:8" s="35" customFormat="1" ht="15.6" customHeight="1">
      <c r="B8" s="41">
        <v>3</v>
      </c>
      <c r="C8" s="42">
        <f t="shared" si="0"/>
        <v>0.33587661431125326</v>
      </c>
      <c r="D8" s="42">
        <f t="shared" si="1"/>
        <v>0.33624265634560735</v>
      </c>
      <c r="E8" s="42">
        <f t="shared" si="2"/>
        <v>0.33660869837996155</v>
      </c>
      <c r="F8" s="42">
        <f t="shared" si="3"/>
        <v>0.33697474041431563</v>
      </c>
      <c r="G8" s="42">
        <f t="shared" si="4"/>
        <v>0.33734078244866966</v>
      </c>
      <c r="H8" s="42">
        <f t="shared" si="5"/>
        <v>0.33770682448302375</v>
      </c>
    </row>
    <row r="9" spans="2:8" s="35" customFormat="1" ht="15.6" customHeight="1">
      <c r="B9" s="41">
        <v>4</v>
      </c>
      <c r="C9" s="42">
        <f t="shared" si="0"/>
        <v>0.2527274709532784</v>
      </c>
      <c r="D9" s="42">
        <f t="shared" si="1"/>
        <v>0.2530028961352149</v>
      </c>
      <c r="E9" s="42">
        <f t="shared" si="2"/>
        <v>0.2532783213171515</v>
      </c>
      <c r="F9" s="42">
        <f t="shared" si="3"/>
        <v>0.253553746499088</v>
      </c>
      <c r="G9" s="42">
        <f t="shared" si="4"/>
        <v>0.25382917168102453</v>
      </c>
      <c r="H9" s="42">
        <f t="shared" si="5"/>
        <v>0.25410459686296105</v>
      </c>
    </row>
    <row r="10" spans="2:8" s="35" customFormat="1" ht="15.6" customHeight="1">
      <c r="B10" s="43">
        <v>5</v>
      </c>
      <c r="C10" s="44">
        <f t="shared" si="0"/>
        <v>0.2028394008079188</v>
      </c>
      <c r="D10" s="44">
        <f t="shared" si="1"/>
        <v>0.20306045742143491</v>
      </c>
      <c r="E10" s="44">
        <f t="shared" si="2"/>
        <v>0.20328151403495104</v>
      </c>
      <c r="F10" s="44">
        <f t="shared" si="3"/>
        <v>0.2035025706484671</v>
      </c>
      <c r="G10" s="44">
        <f t="shared" si="4"/>
        <v>0.2037236272619832</v>
      </c>
      <c r="H10" s="44">
        <f t="shared" si="5"/>
        <v>0.20394468387549927</v>
      </c>
    </row>
    <row r="11" spans="2:8" s="35" customFormat="1" ht="15.6" customHeight="1">
      <c r="B11" s="41">
        <v>6</v>
      </c>
      <c r="C11" s="42">
        <f t="shared" si="0"/>
        <v>0.1695818672236612</v>
      </c>
      <c r="D11" s="42">
        <f t="shared" si="1"/>
        <v>0.16976667941070614</v>
      </c>
      <c r="E11" s="42">
        <f t="shared" si="2"/>
        <v>0.16995149159775114</v>
      </c>
      <c r="F11" s="42">
        <f t="shared" si="3"/>
        <v>0.17013630378479608</v>
      </c>
      <c r="G11" s="42">
        <f t="shared" si="4"/>
        <v>0.170321115971841</v>
      </c>
      <c r="H11" s="42">
        <f t="shared" si="5"/>
        <v>0.17050592815888593</v>
      </c>
    </row>
    <row r="12" spans="2:8" s="35" customFormat="1" ht="15.6" customHeight="1">
      <c r="B12" s="41">
        <v>7</v>
      </c>
      <c r="C12" s="42">
        <f t="shared" si="0"/>
        <v>0.1458274973412503</v>
      </c>
      <c r="D12" s="42">
        <f t="shared" si="1"/>
        <v>0.14598642175431498</v>
      </c>
      <c r="E12" s="42">
        <f t="shared" si="2"/>
        <v>0.14614534616737962</v>
      </c>
      <c r="F12" s="42">
        <f t="shared" si="3"/>
        <v>0.1463042705804443</v>
      </c>
      <c r="G12" s="42">
        <f t="shared" si="4"/>
        <v>0.14646319499350893</v>
      </c>
      <c r="H12" s="42">
        <f t="shared" si="5"/>
        <v>0.14662211940657355</v>
      </c>
    </row>
    <row r="13" spans="2:8" s="35" customFormat="1" ht="15.6" customHeight="1">
      <c r="B13" s="47">
        <v>8</v>
      </c>
      <c r="C13" s="48">
        <f t="shared" si="0"/>
        <v>0.12801260472352669</v>
      </c>
      <c r="D13" s="48">
        <f t="shared" si="1"/>
        <v>0.12815211427036444</v>
      </c>
      <c r="E13" s="48">
        <f t="shared" si="2"/>
        <v>0.12829162381720224</v>
      </c>
      <c r="F13" s="48">
        <f>$H$3*(1+(4/6)*$H$3)*((1+$H$3)^($B13-1))/((1+$H$3)^$B13-1)</f>
        <v>0.12843113336404</v>
      </c>
      <c r="G13" s="48">
        <f t="shared" si="4"/>
        <v>0.12857064291087777</v>
      </c>
      <c r="H13" s="48">
        <f t="shared" si="5"/>
        <v>0.12871015245771553</v>
      </c>
    </row>
    <row r="14" spans="2:8" s="35" customFormat="1" ht="15.6" customHeight="1" hidden="1">
      <c r="B14" s="41">
        <v>9</v>
      </c>
      <c r="C14" s="42">
        <f t="shared" si="0"/>
        <v>0.11415736356537635</v>
      </c>
      <c r="D14" s="42">
        <f t="shared" si="1"/>
        <v>0.11428177351776812</v>
      </c>
      <c r="E14" s="42">
        <f t="shared" si="2"/>
        <v>0.1144061834701599</v>
      </c>
      <c r="F14" s="42">
        <f t="shared" si="3"/>
        <v>0.11453059342255167</v>
      </c>
      <c r="G14" s="42">
        <f t="shared" si="4"/>
        <v>0.11465500337494343</v>
      </c>
      <c r="H14" s="42">
        <f t="shared" si="5"/>
        <v>0.11477941332733517</v>
      </c>
    </row>
    <row r="15" spans="2:8" s="35" customFormat="1" ht="15.6" customHeight="1" hidden="1">
      <c r="B15" s="41">
        <v>10</v>
      </c>
      <c r="C15" s="42">
        <f t="shared" si="0"/>
        <v>0.10307387837770926</v>
      </c>
      <c r="D15" s="42">
        <f t="shared" si="1"/>
        <v>0.10318620942584582</v>
      </c>
      <c r="E15" s="42">
        <f t="shared" si="2"/>
        <v>0.1032985404739824</v>
      </c>
      <c r="F15" s="42">
        <f t="shared" si="3"/>
        <v>0.10341087152211896</v>
      </c>
      <c r="G15" s="42">
        <f t="shared" si="4"/>
        <v>0.10352320257025552</v>
      </c>
      <c r="H15" s="42">
        <f t="shared" si="5"/>
        <v>0.10363553361839208</v>
      </c>
    </row>
    <row r="16" spans="2:8" s="35" customFormat="1" ht="15.6" customHeight="1" hidden="1">
      <c r="B16" s="45">
        <v>11</v>
      </c>
      <c r="C16" s="46">
        <f t="shared" si="0"/>
        <v>0.09400621566199346</v>
      </c>
      <c r="D16" s="46">
        <f t="shared" si="1"/>
        <v>0.09410866467141143</v>
      </c>
      <c r="E16" s="46">
        <f t="shared" si="2"/>
        <v>0.0942111136808294</v>
      </c>
      <c r="F16" s="46">
        <f t="shared" si="3"/>
        <v>0.09431356269024735</v>
      </c>
      <c r="G16" s="46">
        <f t="shared" si="4"/>
        <v>0.0944160116996653</v>
      </c>
      <c r="H16" s="46">
        <f t="shared" si="5"/>
        <v>0.09451846070908326</v>
      </c>
    </row>
    <row r="17" spans="2:8" s="35" customFormat="1" ht="15.6" customHeight="1" hidden="1">
      <c r="B17" s="41">
        <v>12</v>
      </c>
      <c r="C17" s="42">
        <f t="shared" si="0"/>
        <v>0.08645041974752654</v>
      </c>
      <c r="D17" s="42">
        <f t="shared" si="1"/>
        <v>0.0865446343673209</v>
      </c>
      <c r="E17" s="42">
        <f t="shared" si="2"/>
        <v>0.08663884898711527</v>
      </c>
      <c r="F17" s="42">
        <f t="shared" si="3"/>
        <v>0.08673306360690962</v>
      </c>
      <c r="G17" s="42">
        <f t="shared" si="4"/>
        <v>0.08682727822670397</v>
      </c>
      <c r="H17" s="42">
        <f t="shared" si="5"/>
        <v>0.08692149284649832</v>
      </c>
    </row>
    <row r="18" spans="2:8" s="35" customFormat="1" ht="15.6" customHeight="1" hidden="1">
      <c r="B18" s="41">
        <v>13</v>
      </c>
      <c r="C18" s="42">
        <f t="shared" si="0"/>
        <v>0.0800575982422707</v>
      </c>
      <c r="D18" s="42">
        <f t="shared" si="1"/>
        <v>0.08014484589476414</v>
      </c>
      <c r="E18" s="42">
        <f t="shared" si="2"/>
        <v>0.0802320935472576</v>
      </c>
      <c r="F18" s="42">
        <f t="shared" si="3"/>
        <v>0.08031934119975105</v>
      </c>
      <c r="G18" s="42">
        <f t="shared" si="4"/>
        <v>0.08040658885224448</v>
      </c>
      <c r="H18" s="42">
        <f t="shared" si="5"/>
        <v>0.08049383650473793</v>
      </c>
    </row>
    <row r="19" spans="2:8" s="35" customFormat="1" ht="15.6" customHeight="1" hidden="1">
      <c r="B19" s="41">
        <v>14</v>
      </c>
      <c r="C19" s="42">
        <f t="shared" si="0"/>
        <v>0.07457854229047357</v>
      </c>
      <c r="D19" s="42">
        <f t="shared" si="1"/>
        <v>0.07465981880743247</v>
      </c>
      <c r="E19" s="42">
        <f t="shared" si="2"/>
        <v>0.0747410953243914</v>
      </c>
      <c r="F19" s="42">
        <f t="shared" si="3"/>
        <v>0.0748223718413503</v>
      </c>
      <c r="G19" s="42">
        <f t="shared" si="4"/>
        <v>0.07490364835830919</v>
      </c>
      <c r="H19" s="42">
        <f t="shared" si="5"/>
        <v>0.07498492487526809</v>
      </c>
    </row>
    <row r="20" spans="2:8" s="35" customFormat="1" ht="15.6" customHeight="1" hidden="1">
      <c r="B20" s="43">
        <v>15</v>
      </c>
      <c r="C20" s="44">
        <f t="shared" si="0"/>
        <v>0.06983049872724222</v>
      </c>
      <c r="D20" s="44">
        <f t="shared" si="1"/>
        <v>0.06990660077402061</v>
      </c>
      <c r="E20" s="44">
        <f t="shared" si="2"/>
        <v>0.069982702820799</v>
      </c>
      <c r="F20" s="44">
        <f t="shared" si="3"/>
        <v>0.07005880486757739</v>
      </c>
      <c r="G20" s="44">
        <f t="shared" si="4"/>
        <v>0.07013490691435577</v>
      </c>
      <c r="H20" s="44">
        <f t="shared" si="5"/>
        <v>0.07021100896113415</v>
      </c>
    </row>
    <row r="21" spans="2:8" s="35" customFormat="1" ht="15.6" customHeight="1" hidden="1">
      <c r="B21" s="41">
        <v>16</v>
      </c>
      <c r="C21" s="42">
        <f t="shared" si="0"/>
        <v>0.0656764026751507</v>
      </c>
      <c r="D21" s="42">
        <f t="shared" si="1"/>
        <v>0.06574797754228924</v>
      </c>
      <c r="E21" s="42">
        <f t="shared" si="2"/>
        <v>0.0658195524094278</v>
      </c>
      <c r="F21" s="42">
        <f t="shared" si="3"/>
        <v>0.06589112727656633</v>
      </c>
      <c r="G21" s="42">
        <f t="shared" si="4"/>
        <v>0.06596270214370487</v>
      </c>
      <c r="H21" s="42">
        <f t="shared" si="5"/>
        <v>0.0660342770108434</v>
      </c>
    </row>
    <row r="22" spans="2:8" s="35" customFormat="1" ht="15.6" customHeight="1" hidden="1">
      <c r="B22" s="41">
        <v>17</v>
      </c>
      <c r="C22" s="42">
        <f t="shared" si="0"/>
        <v>0.06201143981263361</v>
      </c>
      <c r="D22" s="42">
        <f t="shared" si="1"/>
        <v>0.062079020562870686</v>
      </c>
      <c r="E22" s="42">
        <f t="shared" si="2"/>
        <v>0.06214660131310777</v>
      </c>
      <c r="F22" s="42">
        <f t="shared" si="3"/>
        <v>0.062214182063344836</v>
      </c>
      <c r="G22" s="42">
        <f t="shared" si="4"/>
        <v>0.06228176281358191</v>
      </c>
      <c r="H22" s="42">
        <f t="shared" si="5"/>
        <v>0.06234934356381898</v>
      </c>
    </row>
    <row r="23" spans="2:8" s="35" customFormat="1" ht="15.6" customHeight="1" hidden="1">
      <c r="B23" s="41">
        <v>18</v>
      </c>
      <c r="C23" s="42">
        <f t="shared" si="0"/>
        <v>0.05875408788624858</v>
      </c>
      <c r="D23" s="42">
        <f t="shared" si="1"/>
        <v>0.0588181187384727</v>
      </c>
      <c r="E23" s="42">
        <f t="shared" si="2"/>
        <v>0.05888214959069683</v>
      </c>
      <c r="F23" s="42">
        <f t="shared" si="3"/>
        <v>0.05894618044292095</v>
      </c>
      <c r="G23" s="42">
        <f t="shared" si="4"/>
        <v>0.05901021129514506</v>
      </c>
      <c r="H23" s="42">
        <f t="shared" si="5"/>
        <v>0.05907424214736918</v>
      </c>
    </row>
    <row r="24" spans="2:8" s="35" customFormat="1" ht="15.6" customHeight="1" hidden="1">
      <c r="B24" s="41">
        <v>19</v>
      </c>
      <c r="C24" s="42">
        <f t="shared" si="0"/>
        <v>0.0558399872190669</v>
      </c>
      <c r="D24" s="42">
        <f t="shared" si="1"/>
        <v>0.05590084225228167</v>
      </c>
      <c r="E24" s="42">
        <f t="shared" si="2"/>
        <v>0.055961697285496444</v>
      </c>
      <c r="F24" s="42">
        <f t="shared" si="3"/>
        <v>0.0560225523187112</v>
      </c>
      <c r="G24" s="42">
        <f t="shared" si="4"/>
        <v>0.05608340735192596</v>
      </c>
      <c r="H24" s="42">
        <f t="shared" si="5"/>
        <v>0.05614426238514072</v>
      </c>
    </row>
    <row r="25" spans="2:8" s="35" customFormat="1" ht="15.6" customHeight="1" hidden="1">
      <c r="B25" s="41">
        <v>20</v>
      </c>
      <c r="C25" s="42">
        <f t="shared" si="0"/>
        <v>0.05321765006654618</v>
      </c>
      <c r="D25" s="42">
        <f t="shared" si="1"/>
        <v>0.05327564724784399</v>
      </c>
      <c r="E25" s="42">
        <f t="shared" si="2"/>
        <v>0.053333644429141805</v>
      </c>
      <c r="F25" s="42">
        <f t="shared" si="3"/>
        <v>0.053391641610439605</v>
      </c>
      <c r="G25" s="42">
        <f t="shared" si="4"/>
        <v>0.053449638791737406</v>
      </c>
      <c r="H25" s="42">
        <f t="shared" si="5"/>
        <v>0.053507635973035206</v>
      </c>
    </row>
    <row r="26" spans="2:8" s="35" customFormat="1" ht="15.6" customHeight="1" hidden="1">
      <c r="B26" s="45">
        <v>21</v>
      </c>
      <c r="C26" s="46">
        <f t="shared" si="0"/>
        <v>0.05084539587072615</v>
      </c>
      <c r="D26" s="46">
        <f t="shared" si="1"/>
        <v>0.050900807743268175</v>
      </c>
      <c r="E26" s="46">
        <f t="shared" si="2"/>
        <v>0.0509562196158102</v>
      </c>
      <c r="F26" s="46">
        <f t="shared" si="3"/>
        <v>0.05101163148835222</v>
      </c>
      <c r="G26" s="46">
        <f t="shared" si="4"/>
        <v>0.05106704336089424</v>
      </c>
      <c r="H26" s="46">
        <f t="shared" si="5"/>
        <v>0.05112245523343625</v>
      </c>
    </row>
    <row r="27" spans="2:8" s="35" customFormat="1" ht="15.6" customHeight="1" hidden="1">
      <c r="B27" s="41">
        <v>22</v>
      </c>
      <c r="C27" s="42">
        <f t="shared" si="0"/>
        <v>0.04868912235418862</v>
      </c>
      <c r="D27" s="42">
        <f t="shared" si="1"/>
        <v>0.04874218429609841</v>
      </c>
      <c r="E27" s="42">
        <f t="shared" si="2"/>
        <v>0.04879524623800822</v>
      </c>
      <c r="F27" s="42">
        <f t="shared" si="3"/>
        <v>0.04884830817991801</v>
      </c>
      <c r="G27" s="42">
        <f t="shared" si="4"/>
        <v>0.048901370121827804</v>
      </c>
      <c r="H27" s="42">
        <f t="shared" si="5"/>
        <v>0.0489544320637376</v>
      </c>
    </row>
    <row r="28" spans="2:8" s="35" customFormat="1" ht="15.6" customHeight="1" hidden="1">
      <c r="B28" s="41">
        <v>23</v>
      </c>
      <c r="C28" s="42">
        <f t="shared" si="0"/>
        <v>0.04672065806776752</v>
      </c>
      <c r="D28" s="42">
        <f t="shared" si="1"/>
        <v>0.04677157475561302</v>
      </c>
      <c r="E28" s="42">
        <f t="shared" si="2"/>
        <v>0.04682249144345852</v>
      </c>
      <c r="F28" s="42">
        <f t="shared" si="3"/>
        <v>0.046873408131304015</v>
      </c>
      <c r="G28" s="42">
        <f t="shared" si="4"/>
        <v>0.0469243248191495</v>
      </c>
      <c r="H28" s="42">
        <f t="shared" si="5"/>
        <v>0.046975241506994996</v>
      </c>
    </row>
    <row r="29" spans="2:8" s="35" customFormat="1" ht="15.6" customHeight="1" hidden="1">
      <c r="B29" s="41">
        <v>24</v>
      </c>
      <c r="C29" s="42">
        <f t="shared" si="0"/>
        <v>0.04491652680133116</v>
      </c>
      <c r="D29" s="42">
        <f t="shared" si="1"/>
        <v>0.04496547732704786</v>
      </c>
      <c r="E29" s="42">
        <f t="shared" si="2"/>
        <v>0.04501442785276456</v>
      </c>
      <c r="F29" s="42">
        <f t="shared" si="3"/>
        <v>0.045063378378481254</v>
      </c>
      <c r="G29" s="42">
        <f t="shared" si="4"/>
        <v>0.045112328904197946</v>
      </c>
      <c r="H29" s="42">
        <f t="shared" si="5"/>
        <v>0.04516127942991464</v>
      </c>
    </row>
    <row r="30" spans="2:8" s="35" customFormat="1" ht="15.6" customHeight="1" hidden="1">
      <c r="B30" s="43">
        <v>25</v>
      </c>
      <c r="C30" s="44">
        <f t="shared" si="0"/>
        <v>0.043257008535977234</v>
      </c>
      <c r="D30" s="63">
        <f t="shared" si="1"/>
        <v>0.04330415050040679</v>
      </c>
      <c r="E30" s="44">
        <f t="shared" si="2"/>
        <v>0.043351292464836357</v>
      </c>
      <c r="F30" s="44">
        <f t="shared" si="3"/>
        <v>0.043398434429265914</v>
      </c>
      <c r="G30" s="44">
        <f t="shared" si="4"/>
        <v>0.04344557639369547</v>
      </c>
      <c r="H30" s="44">
        <f t="shared" si="5"/>
        <v>0.04349271835812502</v>
      </c>
    </row>
    <row r="31" spans="2:8" s="35" customFormat="1" ht="15.6" customHeight="1" hidden="1">
      <c r="B31" s="41">
        <v>26</v>
      </c>
      <c r="C31" s="42">
        <f t="shared" si="0"/>
        <v>0.04172541709956704</v>
      </c>
      <c r="D31" s="42">
        <f t="shared" si="1"/>
        <v>0.041770889918776914</v>
      </c>
      <c r="E31" s="42">
        <f t="shared" si="2"/>
        <v>0.04181636273798679</v>
      </c>
      <c r="F31" s="42">
        <f t="shared" si="3"/>
        <v>0.04186183555719665</v>
      </c>
      <c r="G31" s="42">
        <f t="shared" si="4"/>
        <v>0.04190730837640652</v>
      </c>
      <c r="H31" s="42">
        <f t="shared" si="5"/>
        <v>0.041952781195616386</v>
      </c>
    </row>
    <row r="32" spans="2:8" s="35" customFormat="1" ht="15.6" customHeight="1" hidden="1">
      <c r="B32" s="41">
        <v>27</v>
      </c>
      <c r="C32" s="42">
        <f t="shared" si="0"/>
        <v>0.04030753834325242</v>
      </c>
      <c r="D32" s="42">
        <f t="shared" si="1"/>
        <v>0.04035146594257406</v>
      </c>
      <c r="E32" s="42">
        <f t="shared" si="2"/>
        <v>0.04039539354189569</v>
      </c>
      <c r="F32" s="42">
        <f t="shared" si="3"/>
        <v>0.040439321141217316</v>
      </c>
      <c r="G32" s="42">
        <f t="shared" si="4"/>
        <v>0.04048324874053894</v>
      </c>
      <c r="H32" s="42">
        <f t="shared" si="5"/>
        <v>0.04052717633986057</v>
      </c>
    </row>
    <row r="33" spans="2:8" s="35" customFormat="1" ht="15.6" customHeight="1" hidden="1">
      <c r="B33" s="41">
        <v>28</v>
      </c>
      <c r="C33" s="42">
        <f t="shared" si="0"/>
        <v>0.038991188708747154</v>
      </c>
      <c r="D33" s="42">
        <f t="shared" si="1"/>
        <v>0.03903368173573595</v>
      </c>
      <c r="E33" s="42">
        <f t="shared" si="2"/>
        <v>0.03907617476272476</v>
      </c>
      <c r="F33" s="42">
        <f t="shared" si="3"/>
        <v>0.039118667789713554</v>
      </c>
      <c r="G33" s="42">
        <f t="shared" si="4"/>
        <v>0.039161160816702345</v>
      </c>
      <c r="H33" s="42">
        <f t="shared" si="5"/>
        <v>0.03920365384369114</v>
      </c>
    </row>
    <row r="34" spans="2:8" s="35" customFormat="1" ht="15.6" customHeight="1" hidden="1">
      <c r="B34" s="41">
        <v>29</v>
      </c>
      <c r="C34" s="42">
        <f t="shared" si="0"/>
        <v>0.03776586512650755</v>
      </c>
      <c r="D34" s="42">
        <f t="shared" si="1"/>
        <v>0.03780702278235804</v>
      </c>
      <c r="E34" s="42">
        <f t="shared" si="2"/>
        <v>0.03784818043820853</v>
      </c>
      <c r="F34" s="42">
        <f t="shared" si="3"/>
        <v>0.03788933809405902</v>
      </c>
      <c r="G34" s="42">
        <f t="shared" si="4"/>
        <v>0.037930495749909504</v>
      </c>
      <c r="H34" s="42">
        <f t="shared" si="5"/>
        <v>0.03797165340575998</v>
      </c>
    </row>
    <row r="35" spans="2:8" s="35" customFormat="1" ht="15.6" customHeight="1" hidden="1">
      <c r="B35" s="41">
        <v>30</v>
      </c>
      <c r="C35" s="42">
        <f t="shared" si="0"/>
        <v>0.036622464934276726</v>
      </c>
      <c r="D35" s="42">
        <f t="shared" si="1"/>
        <v>0.036662376500001814</v>
      </c>
      <c r="E35" s="42">
        <f t="shared" si="2"/>
        <v>0.03670228806572691</v>
      </c>
      <c r="F35" s="42">
        <f t="shared" si="3"/>
        <v>0.036742199631452</v>
      </c>
      <c r="G35" s="42">
        <f t="shared" si="4"/>
        <v>0.036782111197177086</v>
      </c>
      <c r="H35" s="42">
        <f t="shared" si="5"/>
        <v>0.036822022762902175</v>
      </c>
    </row>
    <row r="36" spans="2:8" s="35" customFormat="1" ht="15.6" customHeight="1" hidden="1">
      <c r="B36" s="45">
        <v>31</v>
      </c>
      <c r="C36" s="46">
        <f t="shared" si="0"/>
        <v>0.035553060004943626</v>
      </c>
      <c r="D36" s="46">
        <f t="shared" si="1"/>
        <v>0.03559180612139597</v>
      </c>
      <c r="E36" s="46">
        <f t="shared" si="2"/>
        <v>0.03563055223784832</v>
      </c>
      <c r="F36" s="46">
        <f t="shared" si="3"/>
        <v>0.03566929835430067</v>
      </c>
      <c r="G36" s="46">
        <f t="shared" si="4"/>
        <v>0.03570804447075301</v>
      </c>
      <c r="H36" s="46">
        <f t="shared" si="5"/>
        <v>0.03574679058720534</v>
      </c>
    </row>
    <row r="37" spans="2:8" s="35" customFormat="1" ht="15.6" customHeight="1" hidden="1">
      <c r="B37" s="41">
        <v>32</v>
      </c>
      <c r="C37" s="42">
        <f t="shared" si="0"/>
        <v>0.03455071322542801</v>
      </c>
      <c r="D37" s="42">
        <f t="shared" si="1"/>
        <v>0.034588366973318005</v>
      </c>
      <c r="E37" s="42">
        <f t="shared" si="2"/>
        <v>0.034626020721208</v>
      </c>
      <c r="F37" s="42">
        <f t="shared" si="3"/>
        <v>0.034663674469097995</v>
      </c>
      <c r="G37" s="42">
        <f t="shared" si="4"/>
        <v>0.034701328216987994</v>
      </c>
      <c r="H37" s="42">
        <f t="shared" si="5"/>
        <v>0.034738981964877985</v>
      </c>
    </row>
    <row r="38" spans="2:8" s="35" customFormat="1" ht="15.6" customHeight="1" hidden="1">
      <c r="B38" s="41">
        <v>33</v>
      </c>
      <c r="C38" s="42">
        <f t="shared" si="0"/>
        <v>0.03360932834304111</v>
      </c>
      <c r="D38" s="42">
        <f t="shared" si="1"/>
        <v>0.033645956159315815</v>
      </c>
      <c r="E38" s="42">
        <f t="shared" si="2"/>
        <v>0.03368258397559052</v>
      </c>
      <c r="F38" s="42">
        <f t="shared" si="3"/>
        <v>0.03371921179186522</v>
      </c>
      <c r="G38" s="42">
        <f t="shared" si="4"/>
        <v>0.033755839608139916</v>
      </c>
      <c r="H38" s="42">
        <f t="shared" si="5"/>
        <v>0.03379246742441462</v>
      </c>
    </row>
    <row r="39" spans="2:8" s="35" customFormat="1" ht="15.6" customHeight="1" hidden="1">
      <c r="B39" s="41">
        <v>34</v>
      </c>
      <c r="C39" s="42">
        <f t="shared" si="0"/>
        <v>0.032723526309547335</v>
      </c>
      <c r="D39" s="42">
        <f t="shared" si="1"/>
        <v>0.032759188769007776</v>
      </c>
      <c r="E39" s="42">
        <f t="shared" si="2"/>
        <v>0.03279485122846823</v>
      </c>
      <c r="F39" s="42">
        <f t="shared" si="3"/>
        <v>0.03283051368792868</v>
      </c>
      <c r="G39" s="42">
        <f t="shared" si="4"/>
        <v>0.03286617614738912</v>
      </c>
      <c r="H39" s="42">
        <f t="shared" si="5"/>
        <v>0.03290183860684956</v>
      </c>
    </row>
    <row r="40" spans="2:8" s="35" customFormat="1" ht="15.6" customHeight="1" hidden="1">
      <c r="B40" s="43">
        <v>35</v>
      </c>
      <c r="C40" s="44">
        <f t="shared" si="0"/>
        <v>0.03188854282338693</v>
      </c>
      <c r="D40" s="44">
        <f t="shared" si="1"/>
        <v>0.03192329530864582</v>
      </c>
      <c r="E40" s="44">
        <f t="shared" si="2"/>
        <v>0.03195804779390473</v>
      </c>
      <c r="F40" s="44">
        <f t="shared" si="3"/>
        <v>0.031992800279163625</v>
      </c>
      <c r="G40" s="44">
        <f t="shared" si="4"/>
        <v>0.03202755276442252</v>
      </c>
      <c r="H40" s="44">
        <f t="shared" si="5"/>
        <v>0.032062305249681414</v>
      </c>
    </row>
    <row r="41" spans="2:8" s="35" customFormat="1" ht="15.6" customHeight="1" hidden="1">
      <c r="B41" s="41">
        <v>36</v>
      </c>
      <c r="C41" s="42">
        <f t="shared" si="0"/>
        <v>0.03110014294819507</v>
      </c>
      <c r="D41" s="42">
        <f t="shared" si="1"/>
        <v>0.031134036226584835</v>
      </c>
      <c r="E41" s="42">
        <f t="shared" si="2"/>
        <v>0.031167929504974597</v>
      </c>
      <c r="F41" s="42">
        <f t="shared" si="3"/>
        <v>0.031201822783364346</v>
      </c>
      <c r="G41" s="42">
        <f t="shared" si="4"/>
        <v>0.031235716061754105</v>
      </c>
      <c r="H41" s="42">
        <f t="shared" si="5"/>
        <v>0.03126960934014386</v>
      </c>
    </row>
    <row r="42" spans="2:8" s="35" customFormat="1" ht="15.6" customHeight="1" hidden="1">
      <c r="B42" s="41">
        <v>37</v>
      </c>
      <c r="C42" s="42">
        <f t="shared" si="0"/>
        <v>0.03035454957696623</v>
      </c>
      <c r="D42" s="42">
        <f t="shared" si="1"/>
        <v>0.030387630299486434</v>
      </c>
      <c r="E42" s="42">
        <f t="shared" si="2"/>
        <v>0.030420711022006636</v>
      </c>
      <c r="F42" s="42">
        <f t="shared" si="3"/>
        <v>0.030453791744526833</v>
      </c>
      <c r="G42" s="42">
        <f t="shared" si="4"/>
        <v>0.03048687246704703</v>
      </c>
      <c r="H42" s="42">
        <f t="shared" si="5"/>
        <v>0.03051995318956723</v>
      </c>
    </row>
    <row r="43" spans="2:8" s="35" customFormat="1" ht="15.6" customHeight="1" hidden="1">
      <c r="B43" s="41">
        <v>38</v>
      </c>
      <c r="C43" s="42">
        <f t="shared" si="0"/>
        <v>0.02964838319135066</v>
      </c>
      <c r="D43" s="42">
        <f t="shared" si="1"/>
        <v>0.029680694325964565</v>
      </c>
      <c r="E43" s="42">
        <f t="shared" si="2"/>
        <v>0.029713005460578472</v>
      </c>
      <c r="F43" s="42">
        <f t="shared" si="3"/>
        <v>0.029745316595192365</v>
      </c>
      <c r="G43" s="42">
        <f t="shared" si="4"/>
        <v>0.02977762772980626</v>
      </c>
      <c r="H43" s="42">
        <f t="shared" si="5"/>
        <v>0.02980993886442016</v>
      </c>
    </row>
    <row r="44" spans="2:8" s="35" customFormat="1" ht="15.6" customHeight="1" hidden="1">
      <c r="B44" s="41">
        <v>39</v>
      </c>
      <c r="C44" s="42">
        <f t="shared" si="0"/>
        <v>0.028978610888751755</v>
      </c>
      <c r="D44" s="42">
        <f t="shared" si="1"/>
        <v>0.02901019209813195</v>
      </c>
      <c r="E44" s="42">
        <f t="shared" si="2"/>
        <v>0.02904177330751215</v>
      </c>
      <c r="F44" s="42">
        <f t="shared" si="3"/>
        <v>0.02907335451689234</v>
      </c>
      <c r="G44" s="42">
        <f t="shared" si="4"/>
        <v>0.029104935726272537</v>
      </c>
      <c r="H44" s="42">
        <f t="shared" si="5"/>
        <v>0.029136516935652723</v>
      </c>
    </row>
    <row r="45" spans="2:8" s="35" customFormat="1" ht="15.6" customHeight="1" hidden="1">
      <c r="B45" s="41">
        <v>40</v>
      </c>
      <c r="C45" s="42">
        <f t="shared" si="0"/>
        <v>0.028342503055358292</v>
      </c>
      <c r="D45" s="42">
        <f t="shared" si="1"/>
        <v>0.028373391027414176</v>
      </c>
      <c r="E45" s="42">
        <f t="shared" si="2"/>
        <v>0.028404278999470064</v>
      </c>
      <c r="F45" s="42">
        <f t="shared" si="3"/>
        <v>0.028435166971525948</v>
      </c>
      <c r="G45" s="42">
        <f t="shared" si="4"/>
        <v>0.028466054943581825</v>
      </c>
      <c r="H45" s="42">
        <f t="shared" si="5"/>
        <v>0.028496942915637705</v>
      </c>
    </row>
    <row r="46" spans="2:8" s="35" customFormat="1" ht="15.6" customHeight="1" hidden="1">
      <c r="B46" s="45">
        <v>41</v>
      </c>
      <c r="C46" s="46">
        <f t="shared" si="0"/>
        <v>0.02773759637970909</v>
      </c>
      <c r="D46" s="46">
        <f t="shared" si="1"/>
        <v>0.02776782511780609</v>
      </c>
      <c r="E46" s="46">
        <f t="shared" si="2"/>
        <v>0.02779805385590309</v>
      </c>
      <c r="F46" s="46">
        <f t="shared" si="3"/>
        <v>0.027828282594000088</v>
      </c>
      <c r="G46" s="46">
        <f t="shared" si="4"/>
        <v>0.027858511332097085</v>
      </c>
      <c r="H46" s="46">
        <f t="shared" si="5"/>
        <v>0.027888740070194085</v>
      </c>
    </row>
    <row r="47" spans="2:8" s="35" customFormat="1" ht="15.6" customHeight="1" hidden="1">
      <c r="B47" s="41"/>
      <c r="C47" s="42"/>
      <c r="D47" s="42"/>
      <c r="E47" s="42"/>
      <c r="F47" s="42"/>
      <c r="G47" s="42"/>
      <c r="H47" s="42"/>
    </row>
    <row r="48" spans="2:8" s="35" customFormat="1" ht="15.6" customHeight="1" hidden="1">
      <c r="B48" s="41"/>
      <c r="C48" s="42"/>
      <c r="D48" s="42"/>
      <c r="E48" s="42"/>
      <c r="F48" s="42"/>
      <c r="G48" s="42"/>
      <c r="H48" s="42"/>
    </row>
    <row r="49" spans="2:8" s="35" customFormat="1" ht="15.6" customHeight="1" hidden="1">
      <c r="B49" s="41"/>
      <c r="C49" s="42"/>
      <c r="D49" s="42"/>
      <c r="E49" s="42"/>
      <c r="F49" s="42"/>
      <c r="G49" s="42"/>
      <c r="H49" s="42"/>
    </row>
    <row r="50" spans="2:8" s="35" customFormat="1" ht="15.6" customHeight="1" hidden="1">
      <c r="B50" s="47"/>
      <c r="C50" s="48"/>
      <c r="D50" s="48"/>
      <c r="E50" s="48"/>
      <c r="F50" s="48"/>
      <c r="G50" s="48"/>
      <c r="H50" s="48"/>
    </row>
    <row r="51" spans="2:7" ht="13.5" hidden="1">
      <c r="B51" s="80" t="s">
        <v>12</v>
      </c>
      <c r="C51" s="80"/>
      <c r="D51" s="80"/>
      <c r="E51" s="80"/>
      <c r="F51" s="80"/>
      <c r="G51" s="80"/>
    </row>
    <row r="52" spans="4:8" s="35" customFormat="1" ht="13.5" hidden="1">
      <c r="D52" s="81"/>
      <c r="E52" s="81"/>
      <c r="F52" s="81"/>
      <c r="G52" s="36" t="s">
        <v>9</v>
      </c>
      <c r="H52" s="36" t="s">
        <v>10</v>
      </c>
    </row>
    <row r="53" spans="4:8" s="35" customFormat="1" ht="13.5" hidden="1">
      <c r="D53" s="81"/>
      <c r="E53" s="81"/>
      <c r="F53" s="81"/>
      <c r="G53" s="37">
        <v>0.0272</v>
      </c>
      <c r="H53" s="38">
        <v>0.013596</v>
      </c>
    </row>
    <row r="54" spans="7:8" s="35" customFormat="1" ht="13.5" hidden="1">
      <c r="G54" s="37"/>
      <c r="H54" s="38"/>
    </row>
    <row r="55" spans="2:8" s="35" customFormat="1" ht="15.6" customHeight="1" hidden="1">
      <c r="B55" s="39" t="s">
        <v>0</v>
      </c>
      <c r="C55" s="39" t="s">
        <v>3</v>
      </c>
      <c r="D55" s="39" t="s">
        <v>4</v>
      </c>
      <c r="E55" s="39" t="s">
        <v>5</v>
      </c>
      <c r="F55" s="39" t="s">
        <v>6</v>
      </c>
      <c r="G55" s="39" t="s">
        <v>7</v>
      </c>
      <c r="H55" s="39" t="s">
        <v>8</v>
      </c>
    </row>
    <row r="56" spans="2:8" s="35" customFormat="1" ht="15.6" customHeight="1" hidden="1">
      <c r="B56" s="39">
        <v>46</v>
      </c>
      <c r="C56" s="40">
        <f>$H$3*(1+(1/6)*$H$3)*((1+$H$3)^($B56-1))/((1+$H$3)^$B56-1)</f>
        <v>0.025109858446823896</v>
      </c>
      <c r="D56" s="40">
        <f>$H$3*(1+(2/6)*$H$3)*((1+$H$3)^($B56-1))/((1+$H$3)^$B56-1)</f>
        <v>0.025137223447174</v>
      </c>
      <c r="E56" s="40">
        <f>$H$3*(1+(3/6)*$H$3)*((1+$H$3)^($B56-1))/((1+$H$3)^$B56-1)</f>
        <v>0.025164588447524106</v>
      </c>
      <c r="F56" s="40">
        <f>$H$3*(1+(4/6)*$H$3)*((1+$H$3)^($B56-1))/((1+$H$3)^$B56-1)</f>
        <v>0.025191953447874206</v>
      </c>
      <c r="G56" s="40">
        <f>$H$3*(1+(5/6)*$H$3)*((1+$H$3)^($B56-1))/((1+$H$3)^$B56-1)</f>
        <v>0.02521931844822431</v>
      </c>
      <c r="H56" s="40">
        <f>$H$3*(1+(6/6)*$H$3)*((1+$H$3)^($B56-1))/((1+$H$3)^$B56-1)</f>
        <v>0.025246683448574406</v>
      </c>
    </row>
    <row r="57" spans="2:8" s="35" customFormat="1" ht="15.6" customHeight="1" hidden="1">
      <c r="B57" s="41">
        <v>47</v>
      </c>
      <c r="C57" s="42">
        <f aca="true" t="shared" si="6" ref="C57:C70">$H$3*(1+(1/6)*$H$3)*((1+$H$3)^($B57-1))/((1+$H$3)^$B57-1)</f>
        <v>0.024651850123721508</v>
      </c>
      <c r="D57" s="42">
        <f aca="true" t="shared" si="7" ref="D57:D70">$H$3*(1+(2/6)*$H$3)*((1+$H$3)^($B57-1))/((1+$H$3)^$B57-1)</f>
        <v>0.024678715981555598</v>
      </c>
      <c r="E57" s="42">
        <f aca="true" t="shared" si="8" ref="E57:E70">$H$3*(1+(3/6)*$H$3)*((1+$H$3)^($B57-1))/((1+$H$3)^$B57-1)</f>
        <v>0.024705581839389687</v>
      </c>
      <c r="F57" s="42">
        <f aca="true" t="shared" si="9" ref="F57:F70">$H$3*(1+(4/6)*$H$3)*((1+$H$3)^($B57-1))/((1+$H$3)^$B57-1)</f>
        <v>0.024732447697223766</v>
      </c>
      <c r="G57" s="42">
        <f aca="true" t="shared" si="10" ref="G57:G70">$H$3*(1+(5/6)*$H$3)*((1+$H$3)^($B57-1))/((1+$H$3)^$B57-1)</f>
        <v>0.02475931355505785</v>
      </c>
      <c r="H57" s="42">
        <f aca="true" t="shared" si="11" ref="H57:H70">$H$3*(1+(6/6)*$H$3)*((1+$H$3)^($B57-1))/((1+$H$3)^$B57-1)</f>
        <v>0.024786179412891927</v>
      </c>
    </row>
    <row r="58" spans="2:8" s="35" customFormat="1" ht="15.6" customHeight="1" hidden="1">
      <c r="B58" s="41">
        <v>48</v>
      </c>
      <c r="C58" s="42">
        <f t="shared" si="6"/>
        <v>0.024213071597869402</v>
      </c>
      <c r="D58" s="42">
        <f t="shared" si="7"/>
        <v>0.02423945927003235</v>
      </c>
      <c r="E58" s="42">
        <f t="shared" si="8"/>
        <v>0.024265846942195298</v>
      </c>
      <c r="F58" s="42">
        <f t="shared" si="9"/>
        <v>0.024292234614358244</v>
      </c>
      <c r="G58" s="42">
        <f t="shared" si="10"/>
        <v>0.024318622286521183</v>
      </c>
      <c r="H58" s="42">
        <f t="shared" si="11"/>
        <v>0.02434500995868413</v>
      </c>
    </row>
    <row r="59" spans="2:8" s="35" customFormat="1" ht="15.6" customHeight="1" hidden="1">
      <c r="B59" s="41">
        <v>49</v>
      </c>
      <c r="C59" s="42">
        <f t="shared" si="6"/>
        <v>0.023792345476971736</v>
      </c>
      <c r="D59" s="42">
        <f t="shared" si="7"/>
        <v>0.023818274637173335</v>
      </c>
      <c r="E59" s="42">
        <f t="shared" si="8"/>
        <v>0.02384420379737493</v>
      </c>
      <c r="F59" s="42">
        <f t="shared" si="9"/>
        <v>0.023870132957576524</v>
      </c>
      <c r="G59" s="42">
        <f t="shared" si="10"/>
        <v>0.023896062117778123</v>
      </c>
      <c r="H59" s="42">
        <f t="shared" si="11"/>
        <v>0.023921991277979716</v>
      </c>
    </row>
    <row r="60" spans="2:8" s="35" customFormat="1" ht="15.6" customHeight="1" hidden="1">
      <c r="B60" s="43">
        <v>50</v>
      </c>
      <c r="C60" s="44">
        <f t="shared" si="6"/>
        <v>0.02338858855895248</v>
      </c>
      <c r="D60" s="44">
        <f t="shared" si="7"/>
        <v>0.02341407770041696</v>
      </c>
      <c r="E60" s="44">
        <f t="shared" si="8"/>
        <v>0.023439566841881445</v>
      </c>
      <c r="F60" s="63">
        <f t="shared" si="9"/>
        <v>0.02346505598334592</v>
      </c>
      <c r="G60" s="44">
        <f t="shared" si="10"/>
        <v>0.0234905451248104</v>
      </c>
      <c r="H60" s="44">
        <f t="shared" si="11"/>
        <v>0.023516034266274872</v>
      </c>
    </row>
    <row r="61" spans="2:8" s="35" customFormat="1" ht="15.6" customHeight="1" hidden="1">
      <c r="B61" s="41">
        <v>51</v>
      </c>
      <c r="C61" s="42">
        <f t="shared" si="6"/>
        <v>0.02300080259762189</v>
      </c>
      <c r="D61" s="42">
        <f t="shared" si="7"/>
        <v>0.02302586912567379</v>
      </c>
      <c r="E61" s="42">
        <f t="shared" si="8"/>
        <v>0.023050935653725697</v>
      </c>
      <c r="F61" s="64">
        <f t="shared" si="9"/>
        <v>0.023076002181777598</v>
      </c>
      <c r="G61" s="42">
        <f t="shared" si="10"/>
        <v>0.023101068709829496</v>
      </c>
      <c r="H61" s="42">
        <f t="shared" si="11"/>
        <v>0.023126135237881394</v>
      </c>
    </row>
    <row r="62" spans="2:8" s="35" customFormat="1" ht="15.6" customHeight="1" hidden="1">
      <c r="B62" s="41">
        <v>52</v>
      </c>
      <c r="C62" s="42">
        <f t="shared" si="6"/>
        <v>0.022628066133842956</v>
      </c>
      <c r="D62" s="42">
        <f t="shared" si="7"/>
        <v>0.0226527264495905</v>
      </c>
      <c r="E62" s="42">
        <f t="shared" si="8"/>
        <v>0.022677386765338044</v>
      </c>
      <c r="F62" s="64">
        <f t="shared" si="9"/>
        <v>0.022702047081085582</v>
      </c>
      <c r="G62" s="42">
        <f t="shared" si="10"/>
        <v>0.022726707396833124</v>
      </c>
      <c r="H62" s="42">
        <f t="shared" si="11"/>
        <v>0.022751367712580663</v>
      </c>
    </row>
    <row r="63" spans="2:8" s="35" customFormat="1" ht="15.6" customHeight="1" hidden="1">
      <c r="B63" s="41">
        <v>53</v>
      </c>
      <c r="C63" s="42">
        <f t="shared" si="6"/>
        <v>0.02226952725147153</v>
      </c>
      <c r="D63" s="42">
        <f t="shared" si="7"/>
        <v>0.02229379682759533</v>
      </c>
      <c r="E63" s="42">
        <f t="shared" si="8"/>
        <v>0.022318066403719142</v>
      </c>
      <c r="F63" s="64">
        <f t="shared" si="9"/>
        <v>0.022342335979842944</v>
      </c>
      <c r="G63" s="42">
        <f t="shared" si="10"/>
        <v>0.022366605555966746</v>
      </c>
      <c r="H63" s="42">
        <f t="shared" si="11"/>
        <v>0.02239087513209055</v>
      </c>
    </row>
    <row r="64" spans="2:8" s="35" customFormat="1" ht="15.6" customHeight="1" hidden="1">
      <c r="B64" s="41">
        <v>54</v>
      </c>
      <c r="C64" s="42">
        <f t="shared" si="6"/>
        <v>0.021924397138192032</v>
      </c>
      <c r="D64" s="42">
        <f t="shared" si="7"/>
        <v>0.021948290587716374</v>
      </c>
      <c r="E64" s="42">
        <f t="shared" si="8"/>
        <v>0.021972184037240716</v>
      </c>
      <c r="F64" s="42">
        <f t="shared" si="9"/>
        <v>0.021996077486765048</v>
      </c>
      <c r="G64" s="42">
        <f t="shared" si="10"/>
        <v>0.022019970936289383</v>
      </c>
      <c r="H64" s="42">
        <f t="shared" si="11"/>
        <v>0.022043864385813718</v>
      </c>
    </row>
    <row r="65" spans="2:8" s="35" customFormat="1" ht="15.6" customHeight="1" hidden="1">
      <c r="B65" s="41">
        <v>55</v>
      </c>
      <c r="C65" s="42">
        <f t="shared" si="6"/>
        <v>0.021591944348807502</v>
      </c>
      <c r="D65" s="42">
        <f t="shared" si="7"/>
        <v>0.02161547548761961</v>
      </c>
      <c r="E65" s="42">
        <f t="shared" si="8"/>
        <v>0.021639006626431718</v>
      </c>
      <c r="F65" s="42">
        <f t="shared" si="9"/>
        <v>0.02166253776524382</v>
      </c>
      <c r="G65" s="42">
        <f t="shared" si="10"/>
        <v>0.021686068904055927</v>
      </c>
      <c r="H65" s="42">
        <f t="shared" si="11"/>
        <v>0.021709600042868028</v>
      </c>
    </row>
    <row r="66" spans="2:8" s="35" customFormat="1" ht="15.6" customHeight="1" hidden="1">
      <c r="B66" s="45">
        <v>56</v>
      </c>
      <c r="C66" s="46">
        <f t="shared" si="6"/>
        <v>0.021271489683177016</v>
      </c>
      <c r="D66" s="46">
        <f t="shared" si="7"/>
        <v>0.021294671586964332</v>
      </c>
      <c r="E66" s="46">
        <f t="shared" si="8"/>
        <v>0.02131785349075165</v>
      </c>
      <c r="F66" s="46">
        <f t="shared" si="9"/>
        <v>0.021341035394538962</v>
      </c>
      <c r="G66" s="46">
        <f t="shared" si="10"/>
        <v>0.021364217298326275</v>
      </c>
      <c r="H66" s="46">
        <f t="shared" si="11"/>
        <v>0.021387399202113588</v>
      </c>
    </row>
    <row r="67" spans="2:8" s="35" customFormat="1" ht="15.6" customHeight="1" hidden="1">
      <c r="B67" s="41">
        <v>57</v>
      </c>
      <c r="C67" s="42">
        <f t="shared" si="6"/>
        <v>0.02096240160331792</v>
      </c>
      <c r="D67" s="42">
        <f t="shared" si="7"/>
        <v>0.02098524665951083</v>
      </c>
      <c r="E67" s="42">
        <f t="shared" si="8"/>
        <v>0.021008091715703746</v>
      </c>
      <c r="F67" s="42">
        <f t="shared" si="9"/>
        <v>0.02103093677189666</v>
      </c>
      <c r="G67" s="42">
        <f t="shared" si="10"/>
        <v>0.021053781828089573</v>
      </c>
      <c r="H67" s="42">
        <f t="shared" si="11"/>
        <v>0.02107662688428248</v>
      </c>
    </row>
    <row r="68" spans="2:8" s="35" customFormat="1" ht="15.6" customHeight="1" hidden="1">
      <c r="B68" s="41">
        <v>58</v>
      </c>
      <c r="C68" s="42">
        <f t="shared" si="6"/>
        <v>0.020664092124600613</v>
      </c>
      <c r="D68" s="42">
        <f t="shared" si="7"/>
        <v>0.02068661207983739</v>
      </c>
      <c r="E68" s="42">
        <f t="shared" si="8"/>
        <v>0.02070913203507417</v>
      </c>
      <c r="F68" s="42">
        <f t="shared" si="9"/>
        <v>0.02073165199031094</v>
      </c>
      <c r="G68" s="42">
        <f t="shared" si="10"/>
        <v>0.02075417194554772</v>
      </c>
      <c r="H68" s="42">
        <f t="shared" si="11"/>
        <v>0.020776691900784492</v>
      </c>
    </row>
    <row r="69" spans="2:8" s="35" customFormat="1" ht="15.6" customHeight="1" hidden="1">
      <c r="B69" s="41">
        <v>59</v>
      </c>
      <c r="C69" s="42">
        <f t="shared" si="6"/>
        <v>0.020376013124788175</v>
      </c>
      <c r="D69" s="42">
        <f t="shared" si="7"/>
        <v>0.020398219128357428</v>
      </c>
      <c r="E69" s="42">
        <f t="shared" si="8"/>
        <v>0.02042042513192668</v>
      </c>
      <c r="F69" s="42">
        <f t="shared" si="9"/>
        <v>0.020442631135495926</v>
      </c>
      <c r="G69" s="42">
        <f t="shared" si="10"/>
        <v>0.020464837139065176</v>
      </c>
      <c r="H69" s="42">
        <f t="shared" si="11"/>
        <v>0.020487043142634425</v>
      </c>
    </row>
    <row r="70" spans="2:8" s="35" customFormat="1" ht="15.6" customHeight="1" hidden="1">
      <c r="B70" s="43">
        <v>60</v>
      </c>
      <c r="C70" s="44">
        <f t="shared" si="6"/>
        <v>0.020097653022172094</v>
      </c>
      <c r="D70" s="44">
        <f t="shared" si="7"/>
        <v>0.020119555665835048</v>
      </c>
      <c r="E70" s="44">
        <f t="shared" si="8"/>
        <v>0.020141458309498005</v>
      </c>
      <c r="F70" s="44">
        <f t="shared" si="9"/>
        <v>0.020163360953160958</v>
      </c>
      <c r="G70" s="44">
        <f t="shared" si="10"/>
        <v>0.02018526359682391</v>
      </c>
      <c r="H70" s="44">
        <f t="shared" si="11"/>
        <v>0.02020716624048686</v>
      </c>
    </row>
    <row r="71" spans="2:8" s="35" customFormat="1" ht="15.6" customHeight="1" hidden="1">
      <c r="B71" s="49"/>
      <c r="C71" s="49"/>
      <c r="D71" s="49"/>
      <c r="E71" s="49"/>
      <c r="F71" s="49"/>
      <c r="G71" s="49"/>
      <c r="H71" s="49"/>
    </row>
    <row r="72" spans="2:8" s="35" customFormat="1" ht="15.6" customHeight="1" hidden="1">
      <c r="B72" s="50"/>
      <c r="C72" s="50"/>
      <c r="D72" s="50"/>
      <c r="E72" s="50"/>
      <c r="F72" s="50"/>
      <c r="G72" s="50"/>
      <c r="H72" s="50"/>
    </row>
    <row r="73" spans="2:8" s="35" customFormat="1" ht="15.6" customHeight="1" hidden="1">
      <c r="B73" s="50"/>
      <c r="C73" s="50"/>
      <c r="D73" s="50"/>
      <c r="E73" s="50"/>
      <c r="F73" s="50"/>
      <c r="G73" s="50"/>
      <c r="H73" s="50"/>
    </row>
    <row r="74" spans="2:8" s="35" customFormat="1" ht="15.6" customHeight="1" hidden="1">
      <c r="B74" s="50"/>
      <c r="C74" s="50"/>
      <c r="D74" s="50"/>
      <c r="E74" s="50"/>
      <c r="F74" s="50"/>
      <c r="G74" s="50"/>
      <c r="H74" s="50"/>
    </row>
    <row r="75" spans="2:8" s="35" customFormat="1" ht="15.6" customHeight="1" hidden="1">
      <c r="B75" s="50"/>
      <c r="C75" s="50"/>
      <c r="D75" s="50"/>
      <c r="E75" s="50"/>
      <c r="F75" s="50"/>
      <c r="G75" s="50"/>
      <c r="H75" s="50"/>
    </row>
    <row r="76" spans="2:8" s="35" customFormat="1" ht="15.6" customHeight="1" hidden="1">
      <c r="B76" s="50"/>
      <c r="C76" s="50"/>
      <c r="D76" s="50"/>
      <c r="E76" s="50"/>
      <c r="F76" s="50"/>
      <c r="G76" s="50"/>
      <c r="H76" s="50"/>
    </row>
    <row r="77" spans="2:8" s="35" customFormat="1" ht="15.6" customHeight="1" hidden="1">
      <c r="B77" s="50"/>
      <c r="C77" s="50"/>
      <c r="D77" s="50"/>
      <c r="E77" s="50"/>
      <c r="F77" s="50"/>
      <c r="G77" s="50"/>
      <c r="H77" s="50"/>
    </row>
    <row r="78" spans="2:8" s="35" customFormat="1" ht="15.6" customHeight="1" hidden="1">
      <c r="B78" s="50"/>
      <c r="C78" s="50"/>
      <c r="D78" s="50"/>
      <c r="E78" s="50"/>
      <c r="F78" s="50"/>
      <c r="G78" s="50"/>
      <c r="H78" s="50"/>
    </row>
    <row r="79" spans="2:8" s="35" customFormat="1" ht="15.6" customHeight="1" hidden="1">
      <c r="B79" s="50"/>
      <c r="C79" s="50"/>
      <c r="D79" s="50"/>
      <c r="E79" s="50"/>
      <c r="F79" s="50"/>
      <c r="G79" s="50"/>
      <c r="H79" s="50"/>
    </row>
    <row r="80" spans="2:8" s="35" customFormat="1" ht="15.6" customHeight="1" hidden="1">
      <c r="B80" s="50"/>
      <c r="C80" s="50"/>
      <c r="D80" s="50"/>
      <c r="E80" s="50"/>
      <c r="F80" s="50"/>
      <c r="G80" s="50"/>
      <c r="H80" s="50"/>
    </row>
    <row r="81" spans="2:8" s="35" customFormat="1" ht="15.6" customHeight="1" hidden="1">
      <c r="B81" s="50"/>
      <c r="C81" s="50"/>
      <c r="D81" s="50"/>
      <c r="E81" s="50"/>
      <c r="F81" s="50"/>
      <c r="G81" s="50"/>
      <c r="H81" s="50"/>
    </row>
    <row r="82" spans="2:8" s="35" customFormat="1" ht="15.6" customHeight="1" hidden="1">
      <c r="B82" s="50"/>
      <c r="C82" s="50"/>
      <c r="D82" s="50"/>
      <c r="E82" s="50"/>
      <c r="F82" s="50"/>
      <c r="G82" s="50"/>
      <c r="H82" s="50"/>
    </row>
    <row r="83" spans="2:8" s="35" customFormat="1" ht="15.6" customHeight="1" hidden="1">
      <c r="B83" s="50"/>
      <c r="C83" s="50"/>
      <c r="D83" s="50"/>
      <c r="E83" s="50"/>
      <c r="F83" s="50"/>
      <c r="G83" s="50"/>
      <c r="H83" s="50"/>
    </row>
    <row r="84" spans="2:8" s="35" customFormat="1" ht="15.6" customHeight="1" hidden="1">
      <c r="B84" s="50"/>
      <c r="C84" s="50"/>
      <c r="D84" s="50"/>
      <c r="E84" s="50"/>
      <c r="F84" s="50"/>
      <c r="G84" s="50"/>
      <c r="H84" s="50"/>
    </row>
    <row r="85" spans="2:8" s="35" customFormat="1" ht="15.6" customHeight="1" hidden="1">
      <c r="B85" s="50"/>
      <c r="C85" s="50"/>
      <c r="D85" s="50"/>
      <c r="E85" s="50"/>
      <c r="F85" s="50"/>
      <c r="G85" s="50"/>
      <c r="H85" s="50"/>
    </row>
    <row r="86" spans="2:8" s="35" customFormat="1" ht="15.6" customHeight="1" hidden="1">
      <c r="B86" s="50"/>
      <c r="C86" s="50"/>
      <c r="D86" s="50"/>
      <c r="E86" s="50"/>
      <c r="F86" s="50"/>
      <c r="G86" s="50"/>
      <c r="H86" s="50"/>
    </row>
    <row r="87" spans="2:8" s="35" customFormat="1" ht="15.6" customHeight="1" hidden="1">
      <c r="B87" s="50"/>
      <c r="C87" s="50"/>
      <c r="D87" s="50"/>
      <c r="E87" s="50"/>
      <c r="F87" s="50"/>
      <c r="G87" s="50"/>
      <c r="H87" s="50"/>
    </row>
    <row r="88" spans="2:8" s="35" customFormat="1" ht="15.6" customHeight="1" hidden="1">
      <c r="B88" s="50"/>
      <c r="C88" s="50"/>
      <c r="D88" s="50"/>
      <c r="E88" s="50"/>
      <c r="F88" s="50"/>
      <c r="G88" s="50"/>
      <c r="H88" s="50"/>
    </row>
    <row r="89" spans="2:8" s="35" customFormat="1" ht="15.6" customHeight="1" hidden="1">
      <c r="B89" s="50"/>
      <c r="C89" s="50"/>
      <c r="D89" s="50"/>
      <c r="E89" s="50"/>
      <c r="F89" s="50"/>
      <c r="G89" s="50"/>
      <c r="H89" s="50"/>
    </row>
    <row r="90" spans="2:8" s="35" customFormat="1" ht="15.6" customHeight="1" hidden="1">
      <c r="B90" s="50"/>
      <c r="C90" s="50"/>
      <c r="D90" s="50"/>
      <c r="E90" s="50"/>
      <c r="F90" s="50"/>
      <c r="G90" s="50"/>
      <c r="H90" s="50"/>
    </row>
    <row r="91" spans="2:8" s="35" customFormat="1" ht="15.6" customHeight="1" hidden="1">
      <c r="B91" s="50"/>
      <c r="C91" s="50"/>
      <c r="D91" s="50"/>
      <c r="E91" s="50"/>
      <c r="F91" s="50"/>
      <c r="G91" s="50"/>
      <c r="H91" s="50"/>
    </row>
    <row r="92" spans="2:8" s="35" customFormat="1" ht="15.6" customHeight="1" hidden="1">
      <c r="B92" s="50"/>
      <c r="C92" s="50"/>
      <c r="D92" s="50"/>
      <c r="E92" s="50"/>
      <c r="F92" s="50"/>
      <c r="G92" s="50"/>
      <c r="H92" s="50"/>
    </row>
    <row r="93" spans="2:8" s="35" customFormat="1" ht="15.6" customHeight="1" hidden="1">
      <c r="B93" s="50"/>
      <c r="C93" s="50"/>
      <c r="D93" s="50"/>
      <c r="E93" s="50"/>
      <c r="F93" s="50"/>
      <c r="G93" s="50"/>
      <c r="H93" s="50"/>
    </row>
    <row r="94" spans="2:8" s="35" customFormat="1" ht="15.6" customHeight="1" hidden="1">
      <c r="B94" s="50"/>
      <c r="C94" s="50"/>
      <c r="D94" s="50"/>
      <c r="E94" s="50"/>
      <c r="F94" s="50"/>
      <c r="G94" s="50"/>
      <c r="H94" s="50"/>
    </row>
    <row r="95" spans="2:8" s="35" customFormat="1" ht="15.6" customHeight="1" hidden="1">
      <c r="B95" s="50"/>
      <c r="C95" s="50"/>
      <c r="D95" s="50"/>
      <c r="E95" s="50"/>
      <c r="F95" s="50"/>
      <c r="G95" s="50"/>
      <c r="H95" s="50"/>
    </row>
    <row r="96" spans="2:8" s="35" customFormat="1" ht="15.6" customHeight="1" hidden="1">
      <c r="B96" s="50"/>
      <c r="C96" s="50"/>
      <c r="D96" s="50"/>
      <c r="E96" s="50"/>
      <c r="F96" s="50"/>
      <c r="G96" s="50"/>
      <c r="H96" s="50"/>
    </row>
    <row r="97" spans="2:8" s="35" customFormat="1" ht="15.6" customHeight="1" hidden="1">
      <c r="B97" s="50"/>
      <c r="C97" s="50"/>
      <c r="D97" s="50"/>
      <c r="E97" s="50"/>
      <c r="F97" s="50"/>
      <c r="G97" s="50"/>
      <c r="H97" s="50"/>
    </row>
    <row r="98" spans="2:8" s="35" customFormat="1" ht="15.6" customHeight="1" hidden="1">
      <c r="B98" s="50"/>
      <c r="C98" s="50"/>
      <c r="D98" s="50"/>
      <c r="E98" s="50"/>
      <c r="F98" s="50"/>
      <c r="G98" s="50"/>
      <c r="H98" s="50"/>
    </row>
    <row r="99" spans="2:8" s="35" customFormat="1" ht="15.6" customHeight="1" hidden="1">
      <c r="B99" s="50"/>
      <c r="C99" s="50"/>
      <c r="D99" s="50"/>
      <c r="E99" s="50"/>
      <c r="F99" s="50"/>
      <c r="G99" s="50"/>
      <c r="H99" s="50"/>
    </row>
    <row r="100" spans="2:8" s="35" customFormat="1" ht="15.6" customHeight="1" hidden="1">
      <c r="B100" s="51"/>
      <c r="C100" s="51"/>
      <c r="D100" s="51"/>
      <c r="E100" s="51"/>
      <c r="F100" s="51"/>
      <c r="G100" s="51"/>
      <c r="H100" s="51"/>
    </row>
    <row r="101" ht="15.6" customHeight="1"/>
    <row r="102" ht="15.6" customHeight="1"/>
    <row r="103" ht="15.6" customHeight="1"/>
    <row r="104" ht="15.6" customHeight="1"/>
    <row r="105" ht="15.6" customHeight="1"/>
  </sheetData>
  <mergeCells count="4">
    <mergeCell ref="B1:G1"/>
    <mergeCell ref="D2:F3"/>
    <mergeCell ref="B51:G51"/>
    <mergeCell ref="D52:F53"/>
  </mergeCells>
  <printOptions/>
  <pageMargins left="0.7874015748031497" right="0.7874015748031497" top="0.984251968503937" bottom="0.984251968503937" header="0.5118110236220472" footer="0.5118110236220472"/>
  <pageSetup blackAndWhite="1" firstPageNumber="293" useFirstPageNumber="1" horizontalDpi="300" verticalDpi="300" orientation="portrait" paperSize="9" scale="98" r:id="rId3"/>
  <headerFooter alignWithMargins="0">
    <oddHeader>&amp;C&amp;"ＭＳ Ｐゴシック,太字"&amp;12B　ボーナス償還</oddHeader>
  </headerFooter>
  <rowBreaks count="1" manualBreakCount="1">
    <brk id="5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8"/>
  <sheetViews>
    <sheetView view="pageBreakPreview" zoomScaleSheetLayoutView="100" workbookViewId="0" topLeftCell="A1">
      <selection activeCell="I2" sqref="I2"/>
    </sheetView>
  </sheetViews>
  <sheetFormatPr defaultColWidth="9.00390625" defaultRowHeight="13.5"/>
  <cols>
    <col min="1" max="1" width="2.625" style="2" customWidth="1"/>
    <col min="2" max="2" width="6.625" style="5" customWidth="1"/>
    <col min="3" max="3" width="13.625" style="3" customWidth="1"/>
    <col min="4" max="4" width="6.625" style="5" customWidth="1"/>
    <col min="5" max="5" width="13.625" style="3" customWidth="1"/>
    <col min="6" max="6" width="6.625" style="5" customWidth="1"/>
    <col min="7" max="7" width="13.625" style="3" customWidth="1"/>
    <col min="8" max="8" width="6.625" style="5" customWidth="1"/>
    <col min="9" max="9" width="13.625" style="3" customWidth="1"/>
    <col min="10" max="10" width="1.625" style="2" customWidth="1"/>
    <col min="11" max="16384" width="9.00390625" style="2" customWidth="1"/>
  </cols>
  <sheetData>
    <row r="1" spans="2:9" ht="14.1" customHeight="1">
      <c r="B1" s="52" t="s">
        <v>14</v>
      </c>
      <c r="C1" s="33"/>
      <c r="D1" s="33"/>
      <c r="E1" s="33"/>
      <c r="F1" s="33"/>
      <c r="G1" s="33"/>
      <c r="H1" s="33"/>
      <c r="I1" s="33"/>
    </row>
    <row r="2" spans="2:13" ht="14.1" customHeight="1">
      <c r="B2" s="4"/>
      <c r="D2" s="4"/>
      <c r="F2" s="4"/>
      <c r="G2" s="34" t="s">
        <v>20</v>
      </c>
      <c r="H2" s="29" t="s">
        <v>11</v>
      </c>
      <c r="I2" s="70">
        <v>0.0008</v>
      </c>
      <c r="J2" s="1"/>
      <c r="K2" s="2" t="s">
        <v>13</v>
      </c>
      <c r="M2" s="6"/>
    </row>
    <row r="3" spans="2:13" ht="6" customHeight="1">
      <c r="B3" s="4"/>
      <c r="D3" s="4"/>
      <c r="F3" s="4"/>
      <c r="G3" s="29"/>
      <c r="H3" s="29"/>
      <c r="I3" s="29"/>
      <c r="J3" s="1"/>
      <c r="M3" s="6"/>
    </row>
    <row r="4" spans="2:10" ht="14.45" customHeight="1">
      <c r="B4" s="7" t="s">
        <v>0</v>
      </c>
      <c r="C4" s="10" t="s">
        <v>1</v>
      </c>
      <c r="D4" s="8" t="s">
        <v>0</v>
      </c>
      <c r="E4" s="10" t="s">
        <v>1</v>
      </c>
      <c r="F4" s="54" t="s">
        <v>0</v>
      </c>
      <c r="G4" s="9" t="s">
        <v>1</v>
      </c>
      <c r="H4" s="8" t="s">
        <v>0</v>
      </c>
      <c r="I4" s="10" t="s">
        <v>1</v>
      </c>
      <c r="J4" s="1"/>
    </row>
    <row r="5" spans="2:10" ht="14.45" customHeight="1">
      <c r="B5" s="7">
        <v>1</v>
      </c>
      <c r="C5" s="12">
        <f>($I$2*(1+$I$2)^B5)/((1+$I$2)^B5-1)</f>
        <v>1.00080000000011</v>
      </c>
      <c r="D5" s="8">
        <v>51</v>
      </c>
      <c r="E5" s="12">
        <f>($I$2*(1+$I$2)^D5)/((1+$I$2)^D5-1)</f>
        <v>0.020018404066386795</v>
      </c>
      <c r="F5" s="54">
        <v>101</v>
      </c>
      <c r="G5" s="11">
        <f>($I$2*(1+$I$2)^F5)/((1+$I$2)^F5-1)</f>
        <v>0.01031033389502355</v>
      </c>
      <c r="H5" s="8">
        <v>151</v>
      </c>
      <c r="I5" s="12">
        <f>($I$2*(1+$I$2)^H5)/((1+$I$2)^H5-1)</f>
        <v>0.0070332133679420865</v>
      </c>
      <c r="J5" s="1"/>
    </row>
    <row r="6" spans="2:10" ht="14.45" customHeight="1">
      <c r="B6" s="13">
        <v>2</v>
      </c>
      <c r="C6" s="16">
        <f>($I$2*(1+$I$2)^B6)/((1+$I$2)^B6-1)</f>
        <v>0.5006000799680344</v>
      </c>
      <c r="D6" s="15">
        <v>52</v>
      </c>
      <c r="E6" s="16">
        <f>($I$2*(1+$I$2)^D6)/((1+$I$2)^D6-1)</f>
        <v>0.01964123265793149</v>
      </c>
      <c r="F6" s="55">
        <v>102</v>
      </c>
      <c r="G6" s="14">
        <f aca="true" t="shared" si="0" ref="G6:G54">($I$2*(1+$I$2)^F6)/((1+$I$2)^F6-1)</f>
        <v>0.010213279836858229</v>
      </c>
      <c r="H6" s="15">
        <v>152</v>
      </c>
      <c r="I6" s="16">
        <f aca="true" t="shared" si="1" ref="I6:I54">($I$2*(1+$I$2)^H6)/((1+$I$2)^H6-1)</f>
        <v>0.006989680027628479</v>
      </c>
      <c r="J6" s="1"/>
    </row>
    <row r="7" spans="2:10" ht="14.45" customHeight="1">
      <c r="B7" s="13">
        <v>3</v>
      </c>
      <c r="C7" s="16">
        <f aca="true" t="shared" si="2" ref="C7:C54">($I$2*(1+$I$2)^B7)/((1+$I$2)^B7-1)</f>
        <v>0.33386680883203834</v>
      </c>
      <c r="D7" s="15">
        <v>53</v>
      </c>
      <c r="E7" s="16">
        <f aca="true" t="shared" si="3" ref="E7:E54">($I$2*(1+$I$2)^D7)/((1+$I$2)^D7-1)</f>
        <v>0.019278296144240415</v>
      </c>
      <c r="F7" s="55">
        <v>103</v>
      </c>
      <c r="G7" s="14">
        <f t="shared" si="0"/>
        <v>0.010118111358007898</v>
      </c>
      <c r="H7" s="15">
        <v>153</v>
      </c>
      <c r="I7" s="16">
        <f t="shared" si="1"/>
        <v>0.0069467164464472484</v>
      </c>
      <c r="J7" s="1"/>
    </row>
    <row r="8" spans="2:10" ht="14.45" customHeight="1">
      <c r="B8" s="13">
        <v>4</v>
      </c>
      <c r="C8" s="16">
        <f t="shared" si="2"/>
        <v>0.2505001999200134</v>
      </c>
      <c r="D8" s="15">
        <v>54</v>
      </c>
      <c r="E8" s="16">
        <f t="shared" si="3"/>
        <v>0.018928803697813107</v>
      </c>
      <c r="F8" s="55">
        <v>104</v>
      </c>
      <c r="G8" s="14">
        <f t="shared" si="0"/>
        <v>0.010024774066748076</v>
      </c>
      <c r="H8" s="15">
        <v>154</v>
      </c>
      <c r="I8" s="16">
        <f t="shared" si="1"/>
        <v>0.006904311525181037</v>
      </c>
      <c r="J8" s="1"/>
    </row>
    <row r="9" spans="2:10" ht="14.45" customHeight="1">
      <c r="B9" s="17">
        <v>5</v>
      </c>
      <c r="C9" s="20">
        <f t="shared" si="2"/>
        <v>0.2004802558975958</v>
      </c>
      <c r="D9" s="19">
        <v>55</v>
      </c>
      <c r="E9" s="20">
        <f t="shared" si="3"/>
        <v>0.018592022005876764</v>
      </c>
      <c r="F9" s="56">
        <v>105</v>
      </c>
      <c r="G9" s="18">
        <f t="shared" si="0"/>
        <v>0.009933215643419892</v>
      </c>
      <c r="H9" s="19">
        <v>155</v>
      </c>
      <c r="I9" s="20">
        <f t="shared" si="1"/>
        <v>0.006862454451043825</v>
      </c>
      <c r="J9" s="1"/>
    </row>
    <row r="10" spans="2:10" ht="14.45" customHeight="1">
      <c r="B10" s="13">
        <v>6</v>
      </c>
      <c r="C10" s="16">
        <f t="shared" si="2"/>
        <v>0.16713364431994596</v>
      </c>
      <c r="D10" s="15">
        <v>56</v>
      </c>
      <c r="E10" s="16">
        <f t="shared" si="3"/>
        <v>0.018267270135141574</v>
      </c>
      <c r="F10" s="55">
        <v>106</v>
      </c>
      <c r="G10" s="14">
        <f t="shared" si="0"/>
        <v>0.00984338574269113</v>
      </c>
      <c r="H10" s="15">
        <v>156</v>
      </c>
      <c r="I10" s="16">
        <f t="shared" si="1"/>
        <v>0.006821134688500384</v>
      </c>
      <c r="J10" s="1"/>
    </row>
    <row r="11" spans="2:10" ht="14.45" customHeight="1">
      <c r="B11" s="13">
        <v>7</v>
      </c>
      <c r="C11" s="16">
        <f t="shared" si="2"/>
        <v>0.14331465128217769</v>
      </c>
      <c r="D11" s="15">
        <v>57</v>
      </c>
      <c r="E11" s="16">
        <f t="shared" si="3"/>
        <v>0.017953914937110137</v>
      </c>
      <c r="F11" s="55">
        <v>107</v>
      </c>
      <c r="G11" s="14">
        <f t="shared" si="0"/>
        <v>0.009755235901297872</v>
      </c>
      <c r="H11" s="15">
        <v>157</v>
      </c>
      <c r="I11" s="16">
        <f t="shared" si="1"/>
        <v>0.006780341970436753</v>
      </c>
      <c r="J11" s="1"/>
    </row>
    <row r="12" spans="2:10" ht="14.45" customHeight="1">
      <c r="B12" s="13">
        <v>8</v>
      </c>
      <c r="C12" s="16">
        <f t="shared" si="2"/>
        <v>0.12545041983180324</v>
      </c>
      <c r="D12" s="15">
        <v>58</v>
      </c>
      <c r="E12" s="16">
        <f t="shared" si="3"/>
        <v>0.017651366928698287</v>
      </c>
      <c r="F12" s="55">
        <v>108</v>
      </c>
      <c r="G12" s="14">
        <f t="shared" si="0"/>
        <v>0.009668719450911814</v>
      </c>
      <c r="H12" s="15">
        <v>158</v>
      </c>
      <c r="I12" s="16">
        <f t="shared" si="1"/>
        <v>0.00674006628966574</v>
      </c>
      <c r="J12" s="1"/>
    </row>
    <row r="13" spans="2:10" ht="14.45" customHeight="1">
      <c r="B13" s="13">
        <v>9</v>
      </c>
      <c r="C13" s="16">
        <f t="shared" si="2"/>
        <v>0.11155602943969024</v>
      </c>
      <c r="D13" s="15">
        <v>59</v>
      </c>
      <c r="E13" s="16">
        <f t="shared" si="3"/>
        <v>0.017359076591776514</v>
      </c>
      <c r="F13" s="55">
        <v>109</v>
      </c>
      <c r="G13" s="14">
        <f t="shared" si="0"/>
        <v>0.00958379143580371</v>
      </c>
      <c r="H13" s="15">
        <v>159</v>
      </c>
      <c r="I13" s="16">
        <f t="shared" si="1"/>
        <v>0.006700297890753309</v>
      </c>
      <c r="J13" s="1"/>
    </row>
    <row r="14" spans="2:10" ht="14.45" customHeight="1">
      <c r="B14" s="13">
        <v>10</v>
      </c>
      <c r="C14" s="16">
        <f t="shared" si="2"/>
        <v>0.10044052778834747</v>
      </c>
      <c r="D14" s="15">
        <v>60</v>
      </c>
      <c r="E14" s="16">
        <f t="shared" si="3"/>
        <v>0.017076531042756773</v>
      </c>
      <c r="F14" s="55">
        <v>110</v>
      </c>
      <c r="G14" s="14">
        <f t="shared" si="0"/>
        <v>0.009500408534997966</v>
      </c>
      <c r="H14" s="15">
        <v>160</v>
      </c>
      <c r="I14" s="16">
        <f t="shared" si="1"/>
        <v>0.006661027262151074</v>
      </c>
      <c r="J14" s="1"/>
    </row>
    <row r="15" spans="2:10" ht="14.45" customHeight="1">
      <c r="B15" s="21">
        <v>11</v>
      </c>
      <c r="C15" s="24">
        <f t="shared" si="2"/>
        <v>0.09134603613028196</v>
      </c>
      <c r="D15" s="23">
        <v>61</v>
      </c>
      <c r="E15" s="24">
        <f t="shared" si="3"/>
        <v>0.016803251029762125</v>
      </c>
      <c r="F15" s="57">
        <v>111</v>
      </c>
      <c r="G15" s="22">
        <f t="shared" si="0"/>
        <v>0.00941852898863523</v>
      </c>
      <c r="H15" s="23">
        <v>161</v>
      </c>
      <c r="I15" s="24">
        <f t="shared" si="1"/>
        <v>0.006622245128622397</v>
      </c>
      <c r="J15" s="1"/>
    </row>
    <row r="16" spans="2:10" ht="14.45" customHeight="1">
      <c r="B16" s="13">
        <v>12</v>
      </c>
      <c r="C16" s="16">
        <f t="shared" si="2"/>
        <v>0.0837673019671568</v>
      </c>
      <c r="D16" s="15">
        <v>62</v>
      </c>
      <c r="E16" s="16">
        <f t="shared" si="3"/>
        <v>0.016538788220390503</v>
      </c>
      <c r="F16" s="55">
        <v>112</v>
      </c>
      <c r="G16" s="14">
        <f t="shared" si="0"/>
        <v>0.009338112528279416</v>
      </c>
      <c r="H16" s="15">
        <v>162</v>
      </c>
      <c r="I16" s="16">
        <f t="shared" si="1"/>
        <v>0.006583942443948719</v>
      </c>
      <c r="J16" s="1"/>
    </row>
    <row r="17" spans="2:10" ht="14.45" customHeight="1">
      <c r="B17" s="13">
        <v>13</v>
      </c>
      <c r="C17" s="16">
        <f t="shared" si="2"/>
        <v>0.07735453510782601</v>
      </c>
      <c r="D17" s="15">
        <v>63</v>
      </c>
      <c r="E17" s="16">
        <f t="shared" si="3"/>
        <v>0.016282722747789916</v>
      </c>
      <c r="F17" s="55">
        <v>113</v>
      </c>
      <c r="G17" s="14">
        <f t="shared" si="0"/>
        <v>0.009259120310925737</v>
      </c>
      <c r="H17" s="15">
        <v>163</v>
      </c>
      <c r="I17" s="16">
        <f t="shared" si="1"/>
        <v>0.006546110383904524</v>
      </c>
      <c r="J17" s="1"/>
    </row>
    <row r="18" spans="2:9" ht="14.45" customHeight="1">
      <c r="B18" s="13">
        <v>14</v>
      </c>
      <c r="C18" s="16">
        <f t="shared" si="2"/>
        <v>0.07185788541574356</v>
      </c>
      <c r="D18" s="15">
        <v>64</v>
      </c>
      <c r="E18" s="16">
        <f t="shared" si="3"/>
        <v>0.01603466098678555</v>
      </c>
      <c r="F18" s="55">
        <v>114</v>
      </c>
      <c r="G18" s="14">
        <f t="shared" si="0"/>
        <v>0.009181514856481766</v>
      </c>
      <c r="H18" s="15">
        <v>164</v>
      </c>
      <c r="I18" s="16">
        <f t="shared" si="1"/>
        <v>0.006508740339489167</v>
      </c>
    </row>
    <row r="19" spans="2:9" ht="14.45" customHeight="1">
      <c r="B19" s="17">
        <v>15</v>
      </c>
      <c r="C19" s="20">
        <f t="shared" si="2"/>
        <v>0.0670941294574553</v>
      </c>
      <c r="D19" s="19">
        <v>65</v>
      </c>
      <c r="E19" s="20">
        <f t="shared" si="3"/>
        <v>0.015794233535290525</v>
      </c>
      <c r="F19" s="56">
        <v>115</v>
      </c>
      <c r="G19" s="18">
        <f t="shared" si="0"/>
        <v>0.00910525998851032</v>
      </c>
      <c r="H19" s="19">
        <v>165</v>
      </c>
      <c r="I19" s="20">
        <f t="shared" si="1"/>
        <v>0.006471823910405049</v>
      </c>
    </row>
    <row r="20" spans="2:9" ht="14.45" customHeight="1">
      <c r="B20" s="13">
        <v>16</v>
      </c>
      <c r="C20" s="16">
        <f t="shared" si="2"/>
        <v>0.06292584965785655</v>
      </c>
      <c r="D20" s="15">
        <v>66</v>
      </c>
      <c r="E20" s="16">
        <f t="shared" si="3"/>
        <v>0.01556109337922285</v>
      </c>
      <c r="F20" s="55">
        <v>116</v>
      </c>
      <c r="G20" s="14">
        <f t="shared" si="0"/>
        <v>0.00903032077803744</v>
      </c>
      <c r="H20" s="15">
        <v>166</v>
      </c>
      <c r="I20" s="16">
        <f t="shared" si="1"/>
        <v>0.006435352898771201</v>
      </c>
    </row>
    <row r="21" spans="2:9" ht="14.45" customHeight="1">
      <c r="B21" s="13">
        <v>17</v>
      </c>
      <c r="C21" s="16">
        <f t="shared" si="2"/>
        <v>0.05924796198893328</v>
      </c>
      <c r="D21" s="15">
        <v>67</v>
      </c>
      <c r="E21" s="16">
        <f t="shared" si="3"/>
        <v>0.015334914221759087</v>
      </c>
      <c r="F21" s="55">
        <v>117</v>
      </c>
      <c r="G21" s="14">
        <f t="shared" si="0"/>
        <v>0.008956663490242071</v>
      </c>
      <c r="H21" s="15">
        <v>167</v>
      </c>
      <c r="I21" s="16">
        <f t="shared" si="1"/>
        <v>0.006399319303063093</v>
      </c>
    </row>
    <row r="22" spans="2:9" ht="14.45" customHeight="1">
      <c r="B22" s="13">
        <v>18</v>
      </c>
      <c r="C22" s="16">
        <f t="shared" si="2"/>
        <v>0.05597873442889247</v>
      </c>
      <c r="D22" s="15">
        <v>68</v>
      </c>
      <c r="E22" s="16">
        <f t="shared" si="3"/>
        <v>0.01511538896000624</v>
      </c>
      <c r="F22" s="55">
        <v>118</v>
      </c>
      <c r="G22" s="14">
        <f t="shared" si="0"/>
        <v>0.008884255533856177</v>
      </c>
      <c r="H22" s="15">
        <v>168</v>
      </c>
      <c r="I22" s="16">
        <f t="shared" si="1"/>
        <v>0.006363715312268548</v>
      </c>
    </row>
    <row r="23" spans="2:9" ht="14.45" customHeight="1">
      <c r="B23" s="13">
        <v>19</v>
      </c>
      <c r="C23" s="16">
        <f t="shared" si="2"/>
        <v>0.053053641697372984</v>
      </c>
      <c r="D23" s="15">
        <v>69</v>
      </c>
      <c r="E23" s="16">
        <f t="shared" si="3"/>
        <v>0.014902228294137601</v>
      </c>
      <c r="F23" s="55">
        <v>119</v>
      </c>
      <c r="G23" s="14">
        <f t="shared" si="0"/>
        <v>0.008813065413116574</v>
      </c>
      <c r="H23" s="15">
        <v>169</v>
      </c>
      <c r="I23" s="16">
        <f t="shared" si="1"/>
        <v>0.006328533300251346</v>
      </c>
    </row>
    <row r="24" spans="2:9" ht="14.45" customHeight="1">
      <c r="B24" s="13">
        <v>20</v>
      </c>
      <c r="C24" s="16">
        <f t="shared" si="2"/>
        <v>0.050421063570083226</v>
      </c>
      <c r="D24" s="15">
        <v>70</v>
      </c>
      <c r="E24" s="16">
        <f t="shared" si="3"/>
        <v>0.014695159455744598</v>
      </c>
      <c r="F24" s="55">
        <v>120</v>
      </c>
      <c r="G24" s="14">
        <f t="shared" si="0"/>
        <v>0.008743062682118552</v>
      </c>
      <c r="H24" s="15">
        <v>170</v>
      </c>
      <c r="I24" s="16">
        <f t="shared" si="1"/>
        <v>0.006293765820313714</v>
      </c>
    </row>
    <row r="25" spans="2:9" ht="14.45" customHeight="1">
      <c r="B25" s="21">
        <v>21</v>
      </c>
      <c r="C25" s="24">
        <f t="shared" si="2"/>
        <v>0.04803921224640689</v>
      </c>
      <c r="D25" s="23">
        <v>71</v>
      </c>
      <c r="E25" s="24">
        <f t="shared" si="3"/>
        <v>0.01449392504365313</v>
      </c>
      <c r="F25" s="57">
        <v>121</v>
      </c>
      <c r="G25" s="22">
        <f t="shared" si="0"/>
        <v>0.008674217901433669</v>
      </c>
      <c r="H25" s="23">
        <v>171</v>
      </c>
      <c r="I25" s="24">
        <f t="shared" si="1"/>
        <v>0.006259405599949528</v>
      </c>
    </row>
    <row r="26" spans="2:9" ht="14.45" customHeight="1">
      <c r="B26" s="13">
        <v>22</v>
      </c>
      <c r="C26" s="16">
        <f t="shared" si="2"/>
        <v>0.04587389770765571</v>
      </c>
      <c r="D26" s="15">
        <v>72</v>
      </c>
      <c r="E26" s="16">
        <f t="shared" si="3"/>
        <v>0.014298281956753813</v>
      </c>
      <c r="F26" s="55">
        <v>122</v>
      </c>
      <c r="G26" s="14">
        <f t="shared" si="0"/>
        <v>0.008606502596860395</v>
      </c>
      <c r="H26" s="15">
        <v>172</v>
      </c>
      <c r="I26" s="16">
        <f t="shared" si="1"/>
        <v>0.006225445535780649</v>
      </c>
    </row>
    <row r="27" spans="2:9" ht="14.45" customHeight="1">
      <c r="B27" s="13">
        <v>23</v>
      </c>
      <c r="C27" s="16">
        <f t="shared" si="2"/>
        <v>0.04389687602534966</v>
      </c>
      <c r="D27" s="15">
        <v>73</v>
      </c>
      <c r="E27" s="16">
        <f t="shared" si="3"/>
        <v>0.01410800041454608</v>
      </c>
      <c r="F27" s="55">
        <v>123</v>
      </c>
      <c r="G27" s="14">
        <f t="shared" si="0"/>
        <v>0.008539889220187467</v>
      </c>
      <c r="H27" s="15">
        <v>173</v>
      </c>
      <c r="I27" s="16">
        <f t="shared" si="1"/>
        <v>0.006191878688668812</v>
      </c>
    </row>
    <row r="28" spans="2:9" ht="14.45" customHeight="1">
      <c r="B28" s="13">
        <v>24</v>
      </c>
      <c r="C28" s="16">
        <f t="shared" si="2"/>
        <v>0.04208461059241915</v>
      </c>
      <c r="D28" s="15">
        <v>74</v>
      </c>
      <c r="E28" s="16">
        <f t="shared" si="3"/>
        <v>0.013922863057096526</v>
      </c>
      <c r="F28" s="55">
        <v>124</v>
      </c>
      <c r="G28" s="14">
        <f t="shared" si="0"/>
        <v>0.008474351111855365</v>
      </c>
      <c r="H28" s="15">
        <v>174</v>
      </c>
      <c r="I28" s="16">
        <f t="shared" si="1"/>
        <v>0.006158698278996077</v>
      </c>
    </row>
    <row r="29" spans="2:9" ht="14.45" customHeight="1">
      <c r="B29" s="17">
        <v>25</v>
      </c>
      <c r="C29" s="20">
        <f t="shared" si="2"/>
        <v>0.04041733065892704</v>
      </c>
      <c r="D29" s="19">
        <v>75</v>
      </c>
      <c r="E29" s="20">
        <f t="shared" si="3"/>
        <v>0.013742664117001552</v>
      </c>
      <c r="F29" s="56">
        <v>125</v>
      </c>
      <c r="G29" s="18">
        <f t="shared" si="0"/>
        <v>0.008409862465410577</v>
      </c>
      <c r="H29" s="19">
        <v>175</v>
      </c>
      <c r="I29" s="20">
        <f t="shared" si="1"/>
        <v>0.0061258976821071814</v>
      </c>
    </row>
    <row r="30" spans="2:9" ht="14.45" customHeight="1">
      <c r="B30" s="13">
        <v>26</v>
      </c>
      <c r="C30" s="16">
        <f t="shared" si="2"/>
        <v>0.0388783071287714</v>
      </c>
      <c r="D30" s="15">
        <v>76</v>
      </c>
      <c r="E30" s="16">
        <f t="shared" si="3"/>
        <v>0.013567208656720552</v>
      </c>
      <c r="F30" s="55">
        <v>126</v>
      </c>
      <c r="G30" s="14">
        <f t="shared" si="0"/>
        <v>0.00834639829365173</v>
      </c>
      <c r="H30" s="15">
        <v>176</v>
      </c>
      <c r="I30" s="16">
        <f t="shared" si="1"/>
        <v>0.00609347042390707</v>
      </c>
    </row>
    <row r="31" spans="2:9" ht="14.45" customHeight="1">
      <c r="B31" s="13">
        <v>27</v>
      </c>
      <c r="C31" s="16">
        <f t="shared" si="2"/>
        <v>0.03745328929045784</v>
      </c>
      <c r="D31" s="15">
        <v>77</v>
      </c>
      <c r="E31" s="16">
        <f t="shared" si="3"/>
        <v>0.01339631186533843</v>
      </c>
      <c r="F31" s="55">
        <v>127</v>
      </c>
      <c r="G31" s="14">
        <f t="shared" si="0"/>
        <v>0.00828393439637604</v>
      </c>
      <c r="H31" s="15">
        <v>177</v>
      </c>
      <c r="I31" s="16">
        <f t="shared" si="1"/>
        <v>0.006061410176607862</v>
      </c>
    </row>
    <row r="32" spans="2:9" ht="14.45" customHeight="1">
      <c r="B32" s="13">
        <v>28</v>
      </c>
      <c r="C32" s="16">
        <f t="shared" si="2"/>
        <v>0.03613006224841763</v>
      </c>
      <c r="D32" s="15">
        <v>78</v>
      </c>
      <c r="E32" s="16">
        <f t="shared" si="3"/>
        <v>0.013229798409422438</v>
      </c>
      <c r="F32" s="55">
        <v>128</v>
      </c>
      <c r="G32" s="14">
        <f t="shared" si="0"/>
        <v>0.00822244732963678</v>
      </c>
      <c r="H32" s="15">
        <v>178</v>
      </c>
      <c r="I32" s="16">
        <f t="shared" si="1"/>
        <v>0.006029710754619101</v>
      </c>
    </row>
    <row r="33" spans="2:9" ht="14.45" customHeight="1">
      <c r="B33" s="13">
        <v>29</v>
      </c>
      <c r="C33" s="16">
        <f t="shared" si="2"/>
        <v>0.03489809592026619</v>
      </c>
      <c r="D33" s="15">
        <v>79</v>
      </c>
      <c r="E33" s="16">
        <f t="shared" si="3"/>
        <v>0.01306750183318228</v>
      </c>
      <c r="F33" s="55">
        <v>129</v>
      </c>
      <c r="G33" s="14">
        <f t="shared" si="0"/>
        <v>0.00816191437643129</v>
      </c>
      <c r="H33" s="15">
        <v>179</v>
      </c>
      <c r="I33" s="16">
        <f t="shared" si="1"/>
        <v>0.005998366110575714</v>
      </c>
    </row>
    <row r="34" spans="2:9" ht="14.45" customHeight="1">
      <c r="B34" s="13">
        <v>30</v>
      </c>
      <c r="C34" s="16">
        <f t="shared" si="2"/>
        <v>0.03374826423460032</v>
      </c>
      <c r="D34" s="15">
        <v>80</v>
      </c>
      <c r="E34" s="16">
        <f t="shared" si="3"/>
        <v>0.012909264003616515</v>
      </c>
      <c r="F34" s="55">
        <v>130</v>
      </c>
      <c r="G34" s="14">
        <f t="shared" si="0"/>
        <v>0.008102313518741461</v>
      </c>
      <c r="H34" s="15">
        <v>180</v>
      </c>
      <c r="I34" s="16">
        <f t="shared" si="1"/>
        <v>0.005967370331498456</v>
      </c>
    </row>
    <row r="35" spans="2:9" ht="14.45" customHeight="1">
      <c r="B35" s="21">
        <v>31</v>
      </c>
      <c r="C35" s="24">
        <f t="shared" si="2"/>
        <v>0.03267261867762006</v>
      </c>
      <c r="D35" s="23">
        <v>81</v>
      </c>
      <c r="E35" s="24">
        <f t="shared" si="3"/>
        <v>0.012754934596760997</v>
      </c>
      <c r="F35" s="57">
        <v>131</v>
      </c>
      <c r="G35" s="22">
        <f t="shared" si="0"/>
        <v>0.00804362341085502</v>
      </c>
      <c r="H35" s="23">
        <v>181</v>
      </c>
      <c r="I35" s="24">
        <f t="shared" si="1"/>
        <v>0.005936717635081601</v>
      </c>
    </row>
    <row r="36" spans="2:9" ht="14.45" customHeight="1">
      <c r="B36" s="13">
        <v>32</v>
      </c>
      <c r="C36" s="16">
        <f t="shared" si="2"/>
        <v>0.03166420429974618</v>
      </c>
      <c r="D36" s="15">
        <v>82</v>
      </c>
      <c r="E36" s="16">
        <f t="shared" si="3"/>
        <v>0.012604370621527458</v>
      </c>
      <c r="F36" s="55">
        <v>132</v>
      </c>
      <c r="G36" s="14">
        <f t="shared" si="0"/>
        <v>0.007985823353899319</v>
      </c>
      <c r="H36" s="15">
        <v>182</v>
      </c>
      <c r="I36" s="16">
        <f t="shared" si="1"/>
        <v>0.005906402366102924</v>
      </c>
    </row>
    <row r="37" spans="2:9" ht="14.45" customHeight="1">
      <c r="B37" s="13">
        <v>33</v>
      </c>
      <c r="C37" s="16">
        <f t="shared" si="2"/>
        <v>0.030716909175593433</v>
      </c>
      <c r="D37" s="15">
        <v>83</v>
      </c>
      <c r="E37" s="16">
        <f t="shared" si="3"/>
        <v>0.01245743597796448</v>
      </c>
      <c r="F37" s="55">
        <v>133</v>
      </c>
      <c r="G37" s="14">
        <f t="shared" si="0"/>
        <v>0.007928893271524138</v>
      </c>
      <c r="H37" s="15">
        <v>183</v>
      </c>
      <c r="I37" s="16">
        <f t="shared" si="1"/>
        <v>0.005876418992951636</v>
      </c>
    </row>
    <row r="38" spans="2:9" ht="14.45" customHeight="1">
      <c r="B38" s="13">
        <v>34</v>
      </c>
      <c r="C38" s="16">
        <f t="shared" si="2"/>
        <v>0.02982534042981983</v>
      </c>
      <c r="D38" s="15">
        <v>84</v>
      </c>
      <c r="E38" s="16">
        <f t="shared" si="3"/>
        <v>0.012314001047070412</v>
      </c>
      <c r="F38" s="55">
        <v>134</v>
      </c>
      <c r="G38" s="69">
        <f t="shared" si="0"/>
        <v>0.007872813686673119</v>
      </c>
      <c r="H38" s="15">
        <v>184</v>
      </c>
      <c r="I38" s="16">
        <f t="shared" si="1"/>
        <v>0.005846762104269197</v>
      </c>
    </row>
    <row r="39" spans="2:9" ht="14.45" customHeight="1">
      <c r="B39" s="17">
        <v>35</v>
      </c>
      <c r="C39" s="20">
        <f t="shared" si="2"/>
        <v>0.02898472151569468</v>
      </c>
      <c r="D39" s="19">
        <v>85</v>
      </c>
      <c r="E39" s="20">
        <f t="shared" si="3"/>
        <v>0.01217394230956118</v>
      </c>
      <c r="F39" s="56">
        <v>135</v>
      </c>
      <c r="G39" s="18">
        <f t="shared" si="0"/>
        <v>0.00781756569938787</v>
      </c>
      <c r="H39" s="19">
        <v>185</v>
      </c>
      <c r="I39" s="20">
        <f t="shared" si="1"/>
        <v>0.0058174264056993896</v>
      </c>
    </row>
    <row r="40" spans="2:9" ht="14.45" customHeight="1">
      <c r="B40" s="13">
        <v>36</v>
      </c>
      <c r="C40" s="16">
        <f t="shared" si="2"/>
        <v>0.028190806613900415</v>
      </c>
      <c r="D40" s="15">
        <v>86</v>
      </c>
      <c r="E40" s="16">
        <f t="shared" si="3"/>
        <v>0.012037141991235487</v>
      </c>
      <c r="F40" s="55">
        <v>136</v>
      </c>
      <c r="G40" s="14">
        <f t="shared" si="0"/>
        <v>0.007763130965590912</v>
      </c>
      <c r="H40" s="15">
        <v>186</v>
      </c>
      <c r="I40" s="16">
        <f t="shared" si="1"/>
        <v>0.005788406716743045</v>
      </c>
    </row>
    <row r="41" spans="2:9" ht="14.45" customHeight="1">
      <c r="B41" s="13">
        <v>37</v>
      </c>
      <c r="C41" s="16">
        <f t="shared" si="2"/>
        <v>0.027439808912613946</v>
      </c>
      <c r="D41" s="15">
        <v>87</v>
      </c>
      <c r="E41" s="16">
        <f t="shared" si="3"/>
        <v>0.0119034877327979</v>
      </c>
      <c r="F41" s="55">
        <v>137</v>
      </c>
      <c r="G41" s="14">
        <f t="shared" si="0"/>
        <v>0.007709491676798267</v>
      </c>
      <c r="H41" s="15">
        <v>187</v>
      </c>
      <c r="I41" s="16">
        <f t="shared" si="1"/>
        <v>0.005759697967713723</v>
      </c>
    </row>
    <row r="42" spans="2:9" ht="14.45" customHeight="1">
      <c r="B42" s="13">
        <v>38</v>
      </c>
      <c r="C42" s="16">
        <f t="shared" si="2"/>
        <v>0.026728340211781203</v>
      </c>
      <c r="D42" s="15">
        <v>88</v>
      </c>
      <c r="E42" s="16">
        <f t="shared" si="3"/>
        <v>0.01177287228219322</v>
      </c>
      <c r="F42" s="55">
        <v>138</v>
      </c>
      <c r="G42" s="14">
        <f t="shared" si="0"/>
        <v>0.007656630540713754</v>
      </c>
      <c r="H42" s="15">
        <v>188</v>
      </c>
      <c r="I42" s="16">
        <f t="shared" si="1"/>
        <v>0.00573129519679056</v>
      </c>
    </row>
    <row r="43" spans="2:9" ht="14.45" customHeight="1">
      <c r="B43" s="13">
        <v>39</v>
      </c>
      <c r="C43" s="16">
        <f t="shared" si="2"/>
        <v>0.026053359819047318</v>
      </c>
      <c r="D43" s="15">
        <v>89</v>
      </c>
      <c r="E43" s="16">
        <f t="shared" si="3"/>
        <v>0.011645193207683468</v>
      </c>
      <c r="F43" s="55">
        <v>139</v>
      </c>
      <c r="G43" s="14">
        <f t="shared" si="0"/>
        <v>0.007604530762661153</v>
      </c>
      <c r="H43" s="15">
        <v>189</v>
      </c>
      <c r="I43" s="16">
        <f t="shared" si="1"/>
        <v>0.0057031935471647715</v>
      </c>
    </row>
    <row r="44" spans="2:9" ht="14.45" customHeight="1">
      <c r="B44" s="13">
        <v>40</v>
      </c>
      <c r="C44" s="16">
        <f t="shared" si="2"/>
        <v>0.02541213111129122</v>
      </c>
      <c r="D44" s="15">
        <v>90</v>
      </c>
      <c r="E44" s="16">
        <f t="shared" si="3"/>
        <v>0.011520352630052</v>
      </c>
      <c r="F44" s="55">
        <v>140</v>
      </c>
      <c r="G44" s="14">
        <f t="shared" si="0"/>
        <v>0.0075531760278119845</v>
      </c>
      <c r="H44" s="15">
        <v>190</v>
      </c>
      <c r="I44" s="16">
        <f t="shared" si="1"/>
        <v>0.005675388264276016</v>
      </c>
    </row>
    <row r="45" spans="2:9" ht="14.45" customHeight="1">
      <c r="B45" s="21">
        <v>41</v>
      </c>
      <c r="C45" s="24">
        <f t="shared" si="2"/>
        <v>0.024802184453013795</v>
      </c>
      <c r="D45" s="23">
        <v>91</v>
      </c>
      <c r="E45" s="24">
        <f t="shared" si="3"/>
        <v>0.011398256972465354</v>
      </c>
      <c r="F45" s="57">
        <v>141</v>
      </c>
      <c r="G45" s="22">
        <f t="shared" si="0"/>
        <v>0.007502550484169764</v>
      </c>
      <c r="H45" s="23">
        <v>191</v>
      </c>
      <c r="I45" s="24">
        <f t="shared" si="1"/>
        <v>0.005647874693135926</v>
      </c>
    </row>
    <row r="46" spans="2:9" ht="14.45" customHeight="1">
      <c r="B46" s="13">
        <v>42</v>
      </c>
      <c r="C46" s="16">
        <f t="shared" si="2"/>
        <v>0.024221285412096373</v>
      </c>
      <c r="D46" s="15">
        <v>92</v>
      </c>
      <c r="E46" s="16">
        <f t="shared" si="3"/>
        <v>0.01127881672664762</v>
      </c>
      <c r="F46" s="55">
        <v>142</v>
      </c>
      <c r="G46" s="14">
        <f t="shared" si="0"/>
        <v>0.0074526387262729464</v>
      </c>
      <c r="H46" s="15">
        <v>192</v>
      </c>
      <c r="I46" s="16">
        <f t="shared" si="1"/>
        <v>0.0056206482757348965</v>
      </c>
    </row>
    <row r="47" spans="2:9" ht="14.45" customHeight="1">
      <c r="B47" s="13">
        <v>43</v>
      </c>
      <c r="C47" s="16">
        <f t="shared" si="2"/>
        <v>0.023667407410570412</v>
      </c>
      <c r="D47" s="15">
        <v>93</v>
      </c>
      <c r="E47" s="16">
        <f t="shared" si="3"/>
        <v>0.011161946234141386</v>
      </c>
      <c r="F47" s="55">
        <v>143</v>
      </c>
      <c r="G47" s="14">
        <f t="shared" si="0"/>
        <v>0.007403425779581977</v>
      </c>
      <c r="H47" s="15">
        <v>193</v>
      </c>
      <c r="I47" s="16">
        <f t="shared" si="1"/>
        <v>0.005593704548529828</v>
      </c>
    </row>
    <row r="48" spans="2:9" ht="14.45" customHeight="1">
      <c r="B48" s="13">
        <v>44</v>
      </c>
      <c r="C48" s="16">
        <f t="shared" si="2"/>
        <v>0.02313870810482765</v>
      </c>
      <c r="D48" s="15">
        <v>94</v>
      </c>
      <c r="E48" s="16">
        <f t="shared" si="3"/>
        <v>0.011047563481529556</v>
      </c>
      <c r="F48" s="55">
        <v>144</v>
      </c>
      <c r="G48" s="14">
        <f t="shared" si="0"/>
        <v>0.007354897085516564</v>
      </c>
      <c r="H48" s="15">
        <v>194</v>
      </c>
      <c r="I48" s="16">
        <f t="shared" si="1"/>
        <v>0.0055670391400093385</v>
      </c>
    </row>
    <row r="49" spans="2:9" ht="14.45" customHeight="1">
      <c r="B49" s="17">
        <v>45</v>
      </c>
      <c r="C49" s="20">
        <f t="shared" si="2"/>
        <v>0.02263350891513625</v>
      </c>
      <c r="D49" s="19">
        <v>95</v>
      </c>
      <c r="E49" s="20">
        <f t="shared" si="3"/>
        <v>0.010935589908591706</v>
      </c>
      <c r="F49" s="56">
        <v>145</v>
      </c>
      <c r="G49" s="18">
        <f t="shared" si="0"/>
        <v>0.0073070384871123575</v>
      </c>
      <c r="H49" s="19">
        <v>195</v>
      </c>
      <c r="I49" s="20">
        <f t="shared" si="1"/>
        <v>0.005540647768334026</v>
      </c>
    </row>
    <row r="50" spans="2:9" ht="14.45" customHeight="1">
      <c r="B50" s="13">
        <v>46</v>
      </c>
      <c r="C50" s="16">
        <f t="shared" si="2"/>
        <v>0.02215027722521845</v>
      </c>
      <c r="D50" s="15">
        <v>96</v>
      </c>
      <c r="E50" s="16">
        <f t="shared" si="3"/>
        <v>0.01082595022844944</v>
      </c>
      <c r="F50" s="55">
        <v>146</v>
      </c>
      <c r="G50" s="14">
        <f t="shared" si="0"/>
        <v>0.007259836215266952</v>
      </c>
      <c r="H50" s="15">
        <v>196</v>
      </c>
      <c r="I50" s="16">
        <f t="shared" si="1"/>
        <v>0.005514526239048886</v>
      </c>
    </row>
    <row r="51" spans="2:9" ht="14.45" customHeight="1">
      <c r="B51" s="13">
        <v>47</v>
      </c>
      <c r="C51" s="16">
        <f t="shared" si="2"/>
        <v>0.021687610854225003</v>
      </c>
      <c r="D51" s="15">
        <v>97</v>
      </c>
      <c r="E51" s="16">
        <f t="shared" si="3"/>
        <v>0.010718572258837988</v>
      </c>
      <c r="F51" s="55">
        <v>147</v>
      </c>
      <c r="G51" s="14">
        <f t="shared" si="0"/>
        <v>0.007213276875547332</v>
      </c>
      <c r="H51" s="15">
        <v>197</v>
      </c>
      <c r="I51" s="16">
        <f t="shared" si="1"/>
        <v>0.005488670442865458</v>
      </c>
    </row>
    <row r="52" spans="2:9" ht="14.45" customHeight="1">
      <c r="B52" s="13">
        <v>48</v>
      </c>
      <c r="C52" s="16">
        <f t="shared" si="2"/>
        <v>0.02124422446970959</v>
      </c>
      <c r="D52" s="15">
        <v>98</v>
      </c>
      <c r="E52" s="16">
        <f t="shared" si="3"/>
        <v>0.010613386763707267</v>
      </c>
      <c r="F52" s="68">
        <v>148</v>
      </c>
      <c r="G52" s="69">
        <f t="shared" si="0"/>
        <v>0.0071673474355320324</v>
      </c>
      <c r="H52" s="15">
        <v>198</v>
      </c>
      <c r="I52" s="16">
        <f t="shared" si="1"/>
        <v>0.005463076353511111</v>
      </c>
    </row>
    <row r="53" spans="2:9" ht="14.45" customHeight="1">
      <c r="B53" s="13">
        <v>49</v>
      </c>
      <c r="C53" s="16">
        <f t="shared" si="2"/>
        <v>0.020818937664323543</v>
      </c>
      <c r="D53" s="15">
        <v>99</v>
      </c>
      <c r="E53" s="16">
        <f t="shared" si="3"/>
        <v>0.01051032730442325</v>
      </c>
      <c r="F53" s="55">
        <v>149</v>
      </c>
      <c r="G53" s="14">
        <f t="shared" si="0"/>
        <v>0.007122035212663211</v>
      </c>
      <c r="H53" s="15">
        <v>199</v>
      </c>
      <c r="I53" s="16">
        <f t="shared" si="1"/>
        <v>0.0054377400256432895</v>
      </c>
    </row>
    <row r="54" spans="2:9" ht="14.45" customHeight="1">
      <c r="B54" s="25">
        <v>50</v>
      </c>
      <c r="C54" s="28">
        <f t="shared" si="2"/>
        <v>0.02041066446330603</v>
      </c>
      <c r="D54" s="27">
        <v>100</v>
      </c>
      <c r="E54" s="28">
        <f t="shared" si="3"/>
        <v>0.010409330099897064</v>
      </c>
      <c r="F54" s="58">
        <v>150</v>
      </c>
      <c r="G54" s="26">
        <f t="shared" si="0"/>
        <v>0.007077327862584446</v>
      </c>
      <c r="H54" s="27">
        <v>200</v>
      </c>
      <c r="I54" s="28">
        <f t="shared" si="1"/>
        <v>0.005412657592826186</v>
      </c>
    </row>
    <row r="55" spans="2:9" ht="14.1" customHeight="1">
      <c r="B55" s="72" t="s">
        <v>14</v>
      </c>
      <c r="C55" s="72"/>
      <c r="D55" s="72"/>
      <c r="E55" s="72"/>
      <c r="F55" s="72"/>
      <c r="G55" s="72"/>
      <c r="H55" s="72"/>
      <c r="I55" s="72"/>
    </row>
    <row r="56" spans="2:13" ht="14.1" customHeight="1">
      <c r="B56" s="4"/>
      <c r="D56" s="4"/>
      <c r="F56" s="4"/>
      <c r="G56" s="79" t="s">
        <v>24</v>
      </c>
      <c r="H56" s="79"/>
      <c r="I56" s="79"/>
      <c r="J56" s="1"/>
      <c r="M56" s="6"/>
    </row>
    <row r="57" spans="2:13" ht="6" customHeight="1">
      <c r="B57" s="4"/>
      <c r="D57" s="4"/>
      <c r="F57" s="4"/>
      <c r="G57" s="29"/>
      <c r="H57" s="29"/>
      <c r="I57" s="29"/>
      <c r="J57" s="1"/>
      <c r="M57" s="6"/>
    </row>
    <row r="58" spans="2:10" ht="14.45" customHeight="1">
      <c r="B58" s="7" t="s">
        <v>0</v>
      </c>
      <c r="C58" s="10" t="s">
        <v>1</v>
      </c>
      <c r="D58" s="54" t="s">
        <v>0</v>
      </c>
      <c r="E58" s="9" t="s">
        <v>1</v>
      </c>
      <c r="F58" s="8" t="s">
        <v>0</v>
      </c>
      <c r="G58" s="10" t="s">
        <v>1</v>
      </c>
      <c r="H58" s="54" t="s">
        <v>0</v>
      </c>
      <c r="I58" s="9" t="s">
        <v>1</v>
      </c>
      <c r="J58" s="1"/>
    </row>
    <row r="59" spans="2:10" ht="14.45" customHeight="1">
      <c r="B59" s="7">
        <v>201</v>
      </c>
      <c r="C59" s="12">
        <f>($I$2*(1+$I$2)^B59)/((1+$I$2)^B59-1)</f>
        <v>0.005387825265567954</v>
      </c>
      <c r="D59" s="54"/>
      <c r="E59" s="11"/>
      <c r="F59" s="8"/>
      <c r="G59" s="12"/>
      <c r="H59" s="54"/>
      <c r="I59" s="11"/>
      <c r="J59" s="1"/>
    </row>
    <row r="60" spans="2:10" ht="14.45" customHeight="1">
      <c r="B60" s="13">
        <v>202</v>
      </c>
      <c r="C60" s="16">
        <f aca="true" t="shared" si="4" ref="C60:C108">($I$2*(1+$I$2)^B60)/((1+$I$2)^B60-1)</f>
        <v>0.005363239329416093</v>
      </c>
      <c r="D60" s="55"/>
      <c r="E60" s="14"/>
      <c r="F60" s="15"/>
      <c r="G60" s="16"/>
      <c r="H60" s="55"/>
      <c r="I60" s="14"/>
      <c r="J60" s="1"/>
    </row>
    <row r="61" spans="2:10" ht="14.45" customHeight="1">
      <c r="B61" s="13">
        <v>203</v>
      </c>
      <c r="C61" s="16">
        <f t="shared" si="4"/>
        <v>0.0053388961431092416</v>
      </c>
      <c r="D61" s="55"/>
      <c r="E61" s="14"/>
      <c r="F61" s="15"/>
      <c r="G61" s="16"/>
      <c r="H61" s="55"/>
      <c r="I61" s="14"/>
      <c r="J61" s="1"/>
    </row>
    <row r="62" spans="2:10" ht="14.45" customHeight="1">
      <c r="B62" s="13">
        <v>204</v>
      </c>
      <c r="C62" s="16">
        <f t="shared" si="4"/>
        <v>0.005314792136783223</v>
      </c>
      <c r="D62" s="55"/>
      <c r="E62" s="14"/>
      <c r="F62" s="15"/>
      <c r="G62" s="16"/>
      <c r="H62" s="55"/>
      <c r="I62" s="14"/>
      <c r="J62" s="1"/>
    </row>
    <row r="63" spans="2:10" ht="14.45" customHeight="1">
      <c r="B63" s="13">
        <v>205</v>
      </c>
      <c r="C63" s="20">
        <f t="shared" si="4"/>
        <v>0.005290923810229733</v>
      </c>
      <c r="D63" s="55"/>
      <c r="E63" s="18"/>
      <c r="F63" s="15"/>
      <c r="G63" s="20"/>
      <c r="H63" s="55"/>
      <c r="I63" s="14"/>
      <c r="J63" s="1"/>
    </row>
    <row r="64" spans="2:10" ht="14.45" customHeight="1">
      <c r="B64" s="21">
        <v>206</v>
      </c>
      <c r="C64" s="16">
        <f t="shared" si="4"/>
        <v>0.005267287731205539</v>
      </c>
      <c r="D64" s="59"/>
      <c r="E64" s="14"/>
      <c r="F64" s="23"/>
      <c r="G64" s="16"/>
      <c r="H64" s="57"/>
      <c r="I64" s="22"/>
      <c r="J64" s="1"/>
    </row>
    <row r="65" spans="2:10" ht="14.45" customHeight="1">
      <c r="B65" s="13">
        <v>207</v>
      </c>
      <c r="C65" s="16">
        <f t="shared" si="4"/>
        <v>0.005243880533790967</v>
      </c>
      <c r="D65" s="60"/>
      <c r="E65" s="14"/>
      <c r="F65" s="15"/>
      <c r="G65" s="16"/>
      <c r="H65" s="55"/>
      <c r="I65" s="14"/>
      <c r="J65" s="1"/>
    </row>
    <row r="66" spans="2:10" ht="14.45" customHeight="1">
      <c r="B66" s="13">
        <v>208</v>
      </c>
      <c r="C66" s="16">
        <f t="shared" si="4"/>
        <v>0.005220698916795429</v>
      </c>
      <c r="D66" s="60"/>
      <c r="E66" s="14"/>
      <c r="F66" s="15"/>
      <c r="G66" s="16"/>
      <c r="H66" s="55"/>
      <c r="I66" s="14"/>
      <c r="J66" s="1"/>
    </row>
    <row r="67" spans="2:10" ht="14.45" customHeight="1">
      <c r="B67" s="13">
        <v>209</v>
      </c>
      <c r="C67" s="16">
        <f t="shared" si="4"/>
        <v>0.005197739642209007</v>
      </c>
      <c r="D67" s="60"/>
      <c r="E67" s="14"/>
      <c r="F67" s="15"/>
      <c r="G67" s="16"/>
      <c r="H67" s="55"/>
      <c r="I67" s="14"/>
      <c r="J67" s="1"/>
    </row>
    <row r="68" spans="2:10" ht="14.45" customHeight="1">
      <c r="B68" s="17">
        <v>210</v>
      </c>
      <c r="C68" s="16">
        <f t="shared" si="4"/>
        <v>0.005174999533698053</v>
      </c>
      <c r="D68" s="61"/>
      <c r="E68" s="14"/>
      <c r="F68" s="19"/>
      <c r="G68" s="16"/>
      <c r="H68" s="56"/>
      <c r="I68" s="18"/>
      <c r="J68" s="1"/>
    </row>
    <row r="69" spans="2:10" ht="14.45" customHeight="1">
      <c r="B69" s="13">
        <v>211</v>
      </c>
      <c r="C69" s="24">
        <f t="shared" si="4"/>
        <v>0.005152475475143755</v>
      </c>
      <c r="D69" s="55"/>
      <c r="E69" s="22"/>
      <c r="F69" s="65"/>
      <c r="G69" s="66"/>
      <c r="H69" s="55"/>
      <c r="I69" s="14"/>
      <c r="J69" s="1"/>
    </row>
    <row r="70" spans="2:10" ht="14.45" customHeight="1">
      <c r="B70" s="13">
        <v>212</v>
      </c>
      <c r="C70" s="16">
        <f t="shared" si="4"/>
        <v>0.005130164409221903</v>
      </c>
      <c r="D70" s="55"/>
      <c r="E70" s="14"/>
      <c r="F70" s="65"/>
      <c r="G70" s="67"/>
      <c r="H70" s="55"/>
      <c r="I70" s="14"/>
      <c r="J70" s="1"/>
    </row>
    <row r="71" spans="2:10" ht="14.45" customHeight="1">
      <c r="B71" s="13">
        <v>213</v>
      </c>
      <c r="C71" s="16">
        <f t="shared" si="4"/>
        <v>0.005108063336022767</v>
      </c>
      <c r="D71" s="55"/>
      <c r="E71" s="14"/>
      <c r="F71" s="15"/>
      <c r="G71" s="16"/>
      <c r="H71" s="55"/>
      <c r="I71" s="14"/>
      <c r="J71" s="1"/>
    </row>
    <row r="72" spans="2:9" ht="14.45" customHeight="1">
      <c r="B72" s="13">
        <v>214</v>
      </c>
      <c r="C72" s="16">
        <f t="shared" si="4"/>
        <v>0.005086169311709628</v>
      </c>
      <c r="D72" s="55"/>
      <c r="E72" s="14"/>
      <c r="F72" s="15"/>
      <c r="G72" s="16"/>
      <c r="H72" s="55"/>
      <c r="I72" s="14"/>
    </row>
    <row r="73" spans="2:9" ht="14.45" customHeight="1">
      <c r="B73" s="13">
        <v>215</v>
      </c>
      <c r="C73" s="20">
        <f t="shared" si="4"/>
        <v>0.005064479447214795</v>
      </c>
      <c r="D73" s="55"/>
      <c r="E73" s="18"/>
      <c r="F73" s="15"/>
      <c r="G73" s="20"/>
      <c r="H73" s="55"/>
      <c r="I73" s="14"/>
    </row>
    <row r="74" spans="2:9" ht="14.45" customHeight="1">
      <c r="B74" s="21">
        <v>216</v>
      </c>
      <c r="C74" s="16">
        <f t="shared" si="4"/>
        <v>0.005042990906971714</v>
      </c>
      <c r="D74" s="59"/>
      <c r="E74" s="14"/>
      <c r="F74" s="23"/>
      <c r="G74" s="16"/>
      <c r="H74" s="57"/>
      <c r="I74" s="22"/>
    </row>
    <row r="75" spans="2:9" ht="14.45" customHeight="1">
      <c r="B75" s="13">
        <v>217</v>
      </c>
      <c r="C75" s="16">
        <f t="shared" si="4"/>
        <v>0.0050217009076823195</v>
      </c>
      <c r="D75" s="60"/>
      <c r="E75" s="14"/>
      <c r="F75" s="15"/>
      <c r="G75" s="16"/>
      <c r="H75" s="55"/>
      <c r="I75" s="14"/>
    </row>
    <row r="76" spans="2:9" ht="14.45" customHeight="1">
      <c r="B76" s="13">
        <v>218</v>
      </c>
      <c r="C76" s="16">
        <f t="shared" si="4"/>
        <v>0.005000606717118152</v>
      </c>
      <c r="D76" s="60"/>
      <c r="E76" s="14"/>
      <c r="F76" s="15"/>
      <c r="G76" s="16"/>
      <c r="H76" s="55"/>
      <c r="I76" s="14"/>
    </row>
    <row r="77" spans="2:9" ht="14.45" customHeight="1">
      <c r="B77" s="13">
        <v>219</v>
      </c>
      <c r="C77" s="16">
        <f t="shared" si="4"/>
        <v>0.004979705652954419</v>
      </c>
      <c r="D77" s="60"/>
      <c r="E77" s="14"/>
      <c r="F77" s="15"/>
      <c r="G77" s="16"/>
      <c r="H77" s="55"/>
      <c r="I77" s="14"/>
    </row>
    <row r="78" spans="2:9" ht="14.45" customHeight="1">
      <c r="B78" s="17">
        <v>220</v>
      </c>
      <c r="C78" s="16">
        <f t="shared" si="4"/>
        <v>0.004958995081635783</v>
      </c>
      <c r="D78" s="61"/>
      <c r="E78" s="14"/>
      <c r="F78" s="19"/>
      <c r="G78" s="16"/>
      <c r="H78" s="56"/>
      <c r="I78" s="18"/>
    </row>
    <row r="79" spans="2:9" ht="14.45" customHeight="1">
      <c r="B79" s="13">
        <v>221</v>
      </c>
      <c r="C79" s="24">
        <f t="shared" si="4"/>
        <v>0.004938472417273044</v>
      </c>
      <c r="D79" s="55"/>
      <c r="E79" s="22"/>
      <c r="F79" s="15"/>
      <c r="G79" s="24"/>
      <c r="H79" s="55"/>
      <c r="I79" s="14"/>
    </row>
    <row r="80" spans="2:9" ht="14.45" customHeight="1">
      <c r="B80" s="13">
        <v>222</v>
      </c>
      <c r="C80" s="16">
        <f t="shared" si="4"/>
        <v>0.004918135120569498</v>
      </c>
      <c r="D80" s="55"/>
      <c r="E80" s="14"/>
      <c r="F80" s="15"/>
      <c r="G80" s="16"/>
      <c r="H80" s="55"/>
      <c r="I80" s="14"/>
    </row>
    <row r="81" spans="2:9" ht="14.45" customHeight="1">
      <c r="B81" s="13">
        <v>223</v>
      </c>
      <c r="C81" s="16">
        <f t="shared" si="4"/>
        <v>0.004897980697776361</v>
      </c>
      <c r="D81" s="55"/>
      <c r="E81" s="14"/>
      <c r="F81" s="15"/>
      <c r="G81" s="16"/>
      <c r="H81" s="55"/>
      <c r="I81" s="14"/>
    </row>
    <row r="82" spans="2:9" ht="14.45" customHeight="1">
      <c r="B82" s="13">
        <v>224</v>
      </c>
      <c r="C82" s="16">
        <f t="shared" si="4"/>
        <v>0.00487800669967595</v>
      </c>
      <c r="D82" s="55"/>
      <c r="E82" s="14"/>
      <c r="F82" s="15"/>
      <c r="G82" s="16"/>
      <c r="H82" s="55"/>
      <c r="I82" s="14"/>
    </row>
    <row r="83" spans="2:9" ht="14.45" customHeight="1">
      <c r="B83" s="13">
        <v>225</v>
      </c>
      <c r="C83" s="20">
        <f t="shared" si="4"/>
        <v>0.004858210720592202</v>
      </c>
      <c r="D83" s="55"/>
      <c r="E83" s="18"/>
      <c r="F83" s="15"/>
      <c r="G83" s="20"/>
      <c r="H83" s="55"/>
      <c r="I83" s="14"/>
    </row>
    <row r="84" spans="2:9" ht="14.45" customHeight="1">
      <c r="B84" s="21">
        <v>226</v>
      </c>
      <c r="C84" s="16">
        <f t="shared" si="4"/>
        <v>0.004838590397427341</v>
      </c>
      <c r="D84" s="59"/>
      <c r="E84" s="14"/>
      <c r="F84" s="23"/>
      <c r="G84" s="16"/>
      <c r="H84" s="57"/>
      <c r="I84" s="22"/>
    </row>
    <row r="85" spans="2:9" ht="14.45" customHeight="1">
      <c r="B85" s="13">
        <v>227</v>
      </c>
      <c r="C85" s="16">
        <f t="shared" si="4"/>
        <v>0.004819143408724011</v>
      </c>
      <c r="D85" s="60"/>
      <c r="E85" s="14"/>
      <c r="F85" s="15"/>
      <c r="G85" s="16"/>
      <c r="H85" s="55"/>
      <c r="I85" s="14"/>
    </row>
    <row r="86" spans="2:9" ht="14.45" customHeight="1">
      <c r="B86" s="13">
        <v>228</v>
      </c>
      <c r="C86" s="16">
        <f t="shared" si="4"/>
        <v>0.004799867473752103</v>
      </c>
      <c r="D86" s="60"/>
      <c r="E86" s="14"/>
      <c r="F86" s="15"/>
      <c r="G86" s="16"/>
      <c r="H86" s="55"/>
      <c r="I86" s="14"/>
    </row>
    <row r="87" spans="2:9" ht="14.45" customHeight="1">
      <c r="B87" s="13">
        <v>229</v>
      </c>
      <c r="C87" s="16">
        <f t="shared" si="4"/>
        <v>0.004780760351619567</v>
      </c>
      <c r="D87" s="60"/>
      <c r="E87" s="14"/>
      <c r="F87" s="15"/>
      <c r="G87" s="16"/>
      <c r="H87" s="55"/>
      <c r="I87" s="14"/>
    </row>
    <row r="88" spans="2:9" ht="14.45" customHeight="1">
      <c r="B88" s="17">
        <v>230</v>
      </c>
      <c r="C88" s="16">
        <f t="shared" si="4"/>
        <v>0.004761819840406287</v>
      </c>
      <c r="D88" s="61"/>
      <c r="E88" s="14"/>
      <c r="F88" s="19"/>
      <c r="G88" s="16"/>
      <c r="H88" s="56"/>
      <c r="I88" s="18"/>
    </row>
    <row r="89" spans="2:9" ht="14.45" customHeight="1">
      <c r="B89" s="13">
        <v>231</v>
      </c>
      <c r="C89" s="24">
        <f t="shared" si="4"/>
        <v>0.004743043776320617</v>
      </c>
      <c r="D89" s="55"/>
      <c r="E89" s="22"/>
      <c r="F89" s="15"/>
      <c r="G89" s="24"/>
      <c r="H89" s="55"/>
      <c r="I89" s="14"/>
    </row>
    <row r="90" spans="2:9" ht="14.45" customHeight="1">
      <c r="B90" s="13">
        <v>232</v>
      </c>
      <c r="C90" s="16">
        <f t="shared" si="4"/>
        <v>0.00472443003287757</v>
      </c>
      <c r="D90" s="55"/>
      <c r="E90" s="14"/>
      <c r="F90" s="15"/>
      <c r="G90" s="16"/>
      <c r="H90" s="55"/>
      <c r="I90" s="14"/>
    </row>
    <row r="91" spans="2:9" ht="14.45" customHeight="1">
      <c r="B91" s="13">
        <v>233</v>
      </c>
      <c r="C91" s="16">
        <f t="shared" si="4"/>
        <v>0.004705976520098303</v>
      </c>
      <c r="D91" s="55"/>
      <c r="E91" s="14"/>
      <c r="F91" s="15"/>
      <c r="G91" s="16"/>
      <c r="H91" s="55"/>
      <c r="I91" s="14"/>
    </row>
    <row r="92" spans="2:9" ht="14.45" customHeight="1">
      <c r="B92" s="13">
        <v>234</v>
      </c>
      <c r="C92" s="16">
        <f t="shared" si="4"/>
        <v>0.004687681183730043</v>
      </c>
      <c r="D92" s="55"/>
      <c r="E92" s="14"/>
      <c r="F92" s="15"/>
      <c r="G92" s="16"/>
      <c r="H92" s="55"/>
      <c r="I92" s="14"/>
    </row>
    <row r="93" spans="2:9" ht="14.45" customHeight="1">
      <c r="B93" s="13">
        <v>235</v>
      </c>
      <c r="C93" s="20">
        <f t="shared" si="4"/>
        <v>0.004669542004485963</v>
      </c>
      <c r="D93" s="55"/>
      <c r="E93" s="18"/>
      <c r="F93" s="15"/>
      <c r="G93" s="20"/>
      <c r="H93" s="55"/>
      <c r="I93" s="14"/>
    </row>
    <row r="94" spans="2:9" ht="14.45" customHeight="1">
      <c r="B94" s="21">
        <v>236</v>
      </c>
      <c r="C94" s="16">
        <f t="shared" si="4"/>
        <v>0.0046515569973043834</v>
      </c>
      <c r="D94" s="59"/>
      <c r="E94" s="14"/>
      <c r="F94" s="23"/>
      <c r="G94" s="16"/>
      <c r="H94" s="57"/>
      <c r="I94" s="22"/>
    </row>
    <row r="95" spans="2:9" ht="14.45" customHeight="1">
      <c r="B95" s="13">
        <v>237</v>
      </c>
      <c r="C95" s="16">
        <f t="shared" si="4"/>
        <v>0.004633724210626707</v>
      </c>
      <c r="D95" s="60"/>
      <c r="E95" s="14"/>
      <c r="F95" s="15"/>
      <c r="G95" s="16"/>
      <c r="H95" s="55"/>
      <c r="I95" s="14"/>
    </row>
    <row r="96" spans="2:9" ht="14.45" customHeight="1">
      <c r="B96" s="13">
        <v>238</v>
      </c>
      <c r="C96" s="16">
        <f t="shared" si="4"/>
        <v>0.004616041725693591</v>
      </c>
      <c r="D96" s="60"/>
      <c r="E96" s="14"/>
      <c r="F96" s="15"/>
      <c r="G96" s="16"/>
      <c r="H96" s="55"/>
      <c r="I96" s="14"/>
    </row>
    <row r="97" spans="2:9" ht="14.45" customHeight="1">
      <c r="B97" s="13">
        <v>239</v>
      </c>
      <c r="C97" s="16">
        <f t="shared" si="4"/>
        <v>0.004598507655858784</v>
      </c>
      <c r="D97" s="60"/>
      <c r="E97" s="14"/>
      <c r="F97" s="15"/>
      <c r="G97" s="16"/>
      <c r="H97" s="55"/>
      <c r="I97" s="14"/>
    </row>
    <row r="98" spans="2:9" ht="14.45" customHeight="1">
      <c r="B98" s="25">
        <v>240</v>
      </c>
      <c r="C98" s="28">
        <f t="shared" si="4"/>
        <v>0.004581120145920054</v>
      </c>
      <c r="D98" s="62"/>
      <c r="E98" s="26"/>
      <c r="F98" s="27"/>
      <c r="G98" s="28"/>
      <c r="H98" s="58"/>
      <c r="I98" s="26"/>
    </row>
    <row r="99" spans="2:9" ht="14.45" customHeight="1" hidden="1">
      <c r="B99" s="13">
        <v>241</v>
      </c>
      <c r="C99" s="16">
        <f t="shared" si="4"/>
        <v>0.004563877371466856</v>
      </c>
      <c r="D99" s="55"/>
      <c r="E99" s="14"/>
      <c r="F99" s="15"/>
      <c r="G99" s="16"/>
      <c r="H99" s="55"/>
      <c r="I99" s="14"/>
    </row>
    <row r="100" spans="2:9" ht="14.45" customHeight="1" hidden="1">
      <c r="B100" s="13">
        <v>242</v>
      </c>
      <c r="C100" s="16">
        <f t="shared" si="4"/>
        <v>0.004546777538244143</v>
      </c>
      <c r="D100" s="55"/>
      <c r="E100" s="14"/>
      <c r="F100" s="15"/>
      <c r="G100" s="16"/>
      <c r="H100" s="55"/>
      <c r="I100" s="14"/>
    </row>
    <row r="101" spans="2:9" ht="14.45" customHeight="1" hidden="1">
      <c r="B101" s="13">
        <v>243</v>
      </c>
      <c r="C101" s="16">
        <f t="shared" si="4"/>
        <v>0.004529818881531874</v>
      </c>
      <c r="D101" s="55"/>
      <c r="E101" s="14"/>
      <c r="F101" s="15"/>
      <c r="G101" s="16"/>
      <c r="H101" s="55"/>
      <c r="I101" s="14"/>
    </row>
    <row r="102" spans="2:9" ht="14.45" customHeight="1" hidden="1">
      <c r="B102" s="13">
        <v>244</v>
      </c>
      <c r="C102" s="16">
        <f t="shared" si="4"/>
        <v>0.004512999665539788</v>
      </c>
      <c r="D102" s="55"/>
      <c r="E102" s="14"/>
      <c r="F102" s="15"/>
      <c r="G102" s="16"/>
      <c r="H102" s="55"/>
      <c r="I102" s="14"/>
    </row>
    <row r="103" spans="2:9" ht="14.45" customHeight="1" hidden="1">
      <c r="B103" s="13">
        <v>245</v>
      </c>
      <c r="C103" s="20">
        <f t="shared" si="4"/>
        <v>0.004496318182817015</v>
      </c>
      <c r="D103" s="55"/>
      <c r="E103" s="18"/>
      <c r="F103" s="15"/>
      <c r="G103" s="20"/>
      <c r="H103" s="55"/>
      <c r="I103" s="14"/>
    </row>
    <row r="104" spans="2:9" ht="14.45" customHeight="1" hidden="1">
      <c r="B104" s="21">
        <v>246</v>
      </c>
      <c r="C104" s="16">
        <f t="shared" si="4"/>
        <v>0.0044797727536760226</v>
      </c>
      <c r="D104" s="59"/>
      <c r="E104" s="14"/>
      <c r="F104" s="23"/>
      <c r="G104" s="16"/>
      <c r="H104" s="57"/>
      <c r="I104" s="22"/>
    </row>
    <row r="105" spans="2:9" ht="14.45" customHeight="1" hidden="1">
      <c r="B105" s="13">
        <v>247</v>
      </c>
      <c r="C105" s="16">
        <f t="shared" si="4"/>
        <v>0.004463361725630688</v>
      </c>
      <c r="D105" s="60"/>
      <c r="E105" s="14"/>
      <c r="F105" s="15"/>
      <c r="G105" s="16"/>
      <c r="H105" s="55"/>
      <c r="I105" s="14"/>
    </row>
    <row r="106" spans="2:9" ht="14.45" customHeight="1" hidden="1">
      <c r="B106" s="13">
        <v>248</v>
      </c>
      <c r="C106" s="16">
        <f t="shared" si="4"/>
        <v>0.004447083472847795</v>
      </c>
      <c r="D106" s="60"/>
      <c r="E106" s="14"/>
      <c r="F106" s="15"/>
      <c r="G106" s="16"/>
      <c r="H106" s="55"/>
      <c r="I106" s="14"/>
    </row>
    <row r="107" spans="2:9" ht="14.45" customHeight="1" hidden="1">
      <c r="B107" s="13">
        <v>249</v>
      </c>
      <c r="C107" s="16">
        <f t="shared" si="4"/>
        <v>0.004430936395611907</v>
      </c>
      <c r="D107" s="60"/>
      <c r="E107" s="14"/>
      <c r="F107" s="15"/>
      <c r="G107" s="16"/>
      <c r="H107" s="55"/>
      <c r="I107" s="14"/>
    </row>
    <row r="108" spans="2:9" ht="14.45" customHeight="1" hidden="1">
      <c r="B108" s="17">
        <v>250</v>
      </c>
      <c r="C108" s="28">
        <f t="shared" si="4"/>
        <v>0.0044149189198029685</v>
      </c>
      <c r="D108" s="62"/>
      <c r="E108" s="26"/>
      <c r="F108" s="27"/>
      <c r="G108" s="28"/>
      <c r="H108" s="58"/>
      <c r="I108" s="26"/>
    </row>
    <row r="109" ht="13.5" hidden="1"/>
  </sheetData>
  <mergeCells count="1">
    <mergeCell ref="G56:I56"/>
  </mergeCells>
  <printOptions/>
  <pageMargins left="0.7874015748031497" right="0.7874015748031497" top="0.984251968503937" bottom="0.984251968503937" header="0.7086614173228347" footer="0.11811023622047245"/>
  <pageSetup blackAndWhite="1" firstPageNumber="291" useFirstPageNumber="1" horizontalDpi="300" verticalDpi="300" orientation="portrait" paperSize="9" scale="99" r:id="rId1"/>
  <headerFooter alignWithMargins="0">
    <oddHeader>&amp;C&amp;"ＭＳ Ｐゴシック,太字"B　毎　月　償　還</oddHeader>
  </headerFooter>
  <rowBreaks count="1" manualBreakCount="1"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00"/>
  <sheetViews>
    <sheetView view="pageBreakPreview" zoomScaleSheetLayoutView="100" workbookViewId="0" topLeftCell="B1">
      <selection activeCell="J8" sqref="J8"/>
    </sheetView>
  </sheetViews>
  <sheetFormatPr defaultColWidth="9.00390625" defaultRowHeight="13.5"/>
  <cols>
    <col min="1" max="1" width="2.625" style="30" customWidth="1"/>
    <col min="2" max="2" width="4.875" style="30" customWidth="1"/>
    <col min="3" max="8" width="13.125" style="30" customWidth="1"/>
    <col min="9" max="16384" width="9.00390625" style="30" customWidth="1"/>
  </cols>
  <sheetData>
    <row r="1" spans="2:7" ht="13.5">
      <c r="B1" s="80" t="s">
        <v>43</v>
      </c>
      <c r="C1" s="80"/>
      <c r="D1" s="80"/>
      <c r="E1" s="80"/>
      <c r="F1" s="80"/>
      <c r="G1" s="80"/>
    </row>
    <row r="2" spans="4:8" s="35" customFormat="1" ht="13.5">
      <c r="D2" s="81"/>
      <c r="E2" s="81"/>
      <c r="F2" s="81"/>
      <c r="G2" s="36" t="s">
        <v>9</v>
      </c>
      <c r="H2" s="36" t="s">
        <v>10</v>
      </c>
    </row>
    <row r="3" spans="4:8" s="35" customFormat="1" ht="13.5">
      <c r="D3" s="81"/>
      <c r="E3" s="81"/>
      <c r="F3" s="81"/>
      <c r="G3" s="37">
        <v>0.0096</v>
      </c>
      <c r="H3" s="71">
        <f>'毎月償還（住宅）'!I2*6</f>
        <v>0.0048000000000000004</v>
      </c>
    </row>
    <row r="4" spans="7:8" ht="13.5">
      <c r="G4" s="31"/>
      <c r="H4" s="32"/>
    </row>
    <row r="5" spans="2:8" s="35" customFormat="1" ht="15.6" customHeight="1">
      <c r="B5" s="39" t="s">
        <v>0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</row>
    <row r="6" spans="2:8" s="35" customFormat="1" ht="15.6" customHeight="1">
      <c r="B6" s="39">
        <v>1</v>
      </c>
      <c r="C6" s="40">
        <f>$H$3*(1+(1/6)*$H$3)*((1+$H$3)^($B6-1))/((1+$H$3)^$B6-1)</f>
        <v>1.0008000000000177</v>
      </c>
      <c r="D6" s="40">
        <f>$H$3*(1+(2/6)*$H$3)*((1+$H$3)^($B6-1))/((1+$H$3)^$B6-1)</f>
        <v>1.0016000000000178</v>
      </c>
      <c r="E6" s="40">
        <f>$H$3*(1+(3/6)*$H$3)*((1+$H$3)^($B6-1))/((1+$H$3)^$B6-1)</f>
        <v>1.0024000000000177</v>
      </c>
      <c r="F6" s="40">
        <f>$H$3*(1+(4/6)*$H$3)*((1+$H$3)^($B6-1))/((1+$H$3)^$B6-1)</f>
        <v>1.0032000000000179</v>
      </c>
      <c r="G6" s="40">
        <f>$H$3*(1+(5/6)*$H$3)*((1+$H$3)^($B6-1))/((1+$H$3)^$B6-1)</f>
        <v>1.0040000000000178</v>
      </c>
      <c r="H6" s="40">
        <f>$H$3*(1+(6/6)*$H$3)*((1+$H$3)^($B6-1))/((1+$H$3)^$B6-1)</f>
        <v>1.0048000000000177</v>
      </c>
    </row>
    <row r="7" spans="2:8" s="35" customFormat="1" ht="15.6" customHeight="1">
      <c r="B7" s="41">
        <v>2</v>
      </c>
      <c r="C7" s="42">
        <f aca="true" t="shared" si="0" ref="C7:C46">$H$3*(1+(1/6)*$H$3)*((1+$H$3)^($B7-1))/((1+$H$3)^$B7-1)</f>
        <v>0.5015980845969716</v>
      </c>
      <c r="D7" s="42">
        <f aca="true" t="shared" si="1" ref="D7:D46">$H$3*(1+(2/6)*$H$3)*((1+$H$3)^($B7-1))/((1+$H$3)^$B7-1)</f>
        <v>0.501999042298488</v>
      </c>
      <c r="E7" s="42">
        <f aca="true" t="shared" si="2" ref="E7:E46">$H$3*(1+(3/6)*$H$3)*((1+$H$3)^($B7-1))/((1+$H$3)^$B7-1)</f>
        <v>0.5024000000000044</v>
      </c>
      <c r="F7" s="42">
        <f aca="true" t="shared" si="3" ref="F7:F46">$H$3*(1+(4/6)*$H$3)*((1+$H$3)^($B7-1))/((1+$H$3)^$B7-1)</f>
        <v>0.5028009577015208</v>
      </c>
      <c r="G7" s="42">
        <f aca="true" t="shared" si="4" ref="G7:G45">$H$3*(1+(5/6)*$H$3)*((1+$H$3)^($B7-1))/((1+$H$3)^$B7-1)</f>
        <v>0.503201915403037</v>
      </c>
      <c r="H7" s="42">
        <f aca="true" t="shared" si="5" ref="H7:H46">$H$3*(1+(6/6)*$H$3)*((1+$H$3)^($B7-1))/((1+$H$3)^$B7-1)</f>
        <v>0.5036028731045534</v>
      </c>
    </row>
    <row r="8" spans="2:8" s="35" customFormat="1" ht="15.6" customHeight="1">
      <c r="B8" s="41">
        <v>3</v>
      </c>
      <c r="C8" s="42">
        <f t="shared" si="0"/>
        <v>0.3351987179715874</v>
      </c>
      <c r="D8" s="42">
        <f t="shared" si="1"/>
        <v>0.33546666259026975</v>
      </c>
      <c r="E8" s="42">
        <f t="shared" si="2"/>
        <v>0.3357346072089521</v>
      </c>
      <c r="F8" s="42">
        <f t="shared" si="3"/>
        <v>0.33600255182763444</v>
      </c>
      <c r="G8" s="42">
        <f t="shared" si="4"/>
        <v>0.33627049644631674</v>
      </c>
      <c r="H8" s="42">
        <f t="shared" si="5"/>
        <v>0.336538441064999</v>
      </c>
    </row>
    <row r="9" spans="2:8" s="35" customFormat="1" ht="15.6" customHeight="1">
      <c r="B9" s="41">
        <v>4</v>
      </c>
      <c r="C9" s="42">
        <f t="shared" si="0"/>
        <v>0.2519999885296768</v>
      </c>
      <c r="D9" s="42">
        <f t="shared" si="1"/>
        <v>0.2522014273694288</v>
      </c>
      <c r="E9" s="42">
        <f t="shared" si="2"/>
        <v>0.25240286620918073</v>
      </c>
      <c r="F9" s="42">
        <f t="shared" si="3"/>
        <v>0.25260430504893266</v>
      </c>
      <c r="G9" s="42">
        <f t="shared" si="4"/>
        <v>0.2528057438886846</v>
      </c>
      <c r="H9" s="42">
        <f t="shared" si="5"/>
        <v>0.2530071827284365</v>
      </c>
    </row>
    <row r="10" spans="2:8" s="35" customFormat="1" ht="15.6" customHeight="1">
      <c r="B10" s="43">
        <v>5</v>
      </c>
      <c r="C10" s="44">
        <f t="shared" si="0"/>
        <v>0.20208151394890914</v>
      </c>
      <c r="D10" s="44">
        <f t="shared" si="1"/>
        <v>0.2022430499312824</v>
      </c>
      <c r="E10" s="44">
        <f t="shared" si="2"/>
        <v>0.20240458591365557</v>
      </c>
      <c r="F10" s="44">
        <f t="shared" si="3"/>
        <v>0.20256612189602882</v>
      </c>
      <c r="G10" s="44">
        <f t="shared" si="4"/>
        <v>0.20272765787840202</v>
      </c>
      <c r="H10" s="44">
        <f t="shared" si="5"/>
        <v>0.20288919386077525</v>
      </c>
    </row>
    <row r="11" spans="2:8" s="35" customFormat="1" ht="15.6" customHeight="1">
      <c r="B11" s="41">
        <v>6</v>
      </c>
      <c r="C11" s="42">
        <f t="shared" si="0"/>
        <v>0.16880316678559026</v>
      </c>
      <c r="D11" s="42">
        <f t="shared" si="1"/>
        <v>0.16893810137135015</v>
      </c>
      <c r="E11" s="42">
        <f t="shared" si="2"/>
        <v>0.16907303595711</v>
      </c>
      <c r="F11" s="42">
        <f t="shared" si="3"/>
        <v>0.16920797054286987</v>
      </c>
      <c r="G11" s="42">
        <f t="shared" si="4"/>
        <v>0.16934290512862973</v>
      </c>
      <c r="H11" s="42">
        <f t="shared" si="5"/>
        <v>0.16947783971438957</v>
      </c>
    </row>
    <row r="12" spans="2:8" s="35" customFormat="1" ht="15.6" customHeight="1">
      <c r="B12" s="41">
        <v>7</v>
      </c>
      <c r="C12" s="42">
        <f t="shared" si="0"/>
        <v>0.14503346384706595</v>
      </c>
      <c r="D12" s="42">
        <f t="shared" si="1"/>
        <v>0.1451493978709245</v>
      </c>
      <c r="E12" s="42">
        <f t="shared" si="2"/>
        <v>0.14526533189478308</v>
      </c>
      <c r="F12" s="42">
        <f t="shared" si="3"/>
        <v>0.1453812659186417</v>
      </c>
      <c r="G12" s="42">
        <f t="shared" si="4"/>
        <v>0.1454971999425002</v>
      </c>
      <c r="H12" s="42">
        <f t="shared" si="5"/>
        <v>0.14561313396635878</v>
      </c>
    </row>
    <row r="13" spans="2:8" s="35" customFormat="1" ht="15.6" customHeight="1">
      <c r="B13" s="41">
        <v>8</v>
      </c>
      <c r="C13" s="42">
        <f t="shared" si="0"/>
        <v>0.12720666353482185</v>
      </c>
      <c r="D13" s="42">
        <f t="shared" si="1"/>
        <v>0.12730834751846282</v>
      </c>
      <c r="E13" s="42">
        <f t="shared" si="2"/>
        <v>0.12741003150210373</v>
      </c>
      <c r="F13" s="42">
        <f t="shared" si="3"/>
        <v>0.1275117154857447</v>
      </c>
      <c r="G13" s="42">
        <f>$H$3*(1+(5/6)*$H$3)*((1+$H$3)^($B13-1))/((1+$H$3)^$B13-1)</f>
        <v>0.1276133994693856</v>
      </c>
      <c r="H13" s="42">
        <f t="shared" si="5"/>
        <v>0.12771508345302654</v>
      </c>
    </row>
    <row r="14" spans="2:8" s="35" customFormat="1" ht="15.6" customHeight="1">
      <c r="B14" s="41">
        <v>9</v>
      </c>
      <c r="C14" s="42">
        <f t="shared" si="0"/>
        <v>0.1133417982921865</v>
      </c>
      <c r="D14" s="42">
        <f t="shared" si="1"/>
        <v>0.11343239925005398</v>
      </c>
      <c r="E14" s="42">
        <f t="shared" si="2"/>
        <v>0.11352300020792144</v>
      </c>
      <c r="F14" s="42">
        <f t="shared" si="3"/>
        <v>0.1136136011657889</v>
      </c>
      <c r="G14" s="42">
        <f t="shared" si="4"/>
        <v>0.11370420212365634</v>
      </c>
      <c r="H14" s="42">
        <f t="shared" si="5"/>
        <v>0.11379480308152377</v>
      </c>
    </row>
    <row r="15" spans="2:8" s="35" customFormat="1" ht="15.6" customHeight="1">
      <c r="B15" s="41">
        <v>10</v>
      </c>
      <c r="C15" s="42">
        <f t="shared" si="0"/>
        <v>0.1022502875834061</v>
      </c>
      <c r="D15" s="42">
        <f t="shared" si="1"/>
        <v>0.10233202242559909</v>
      </c>
      <c r="E15" s="42">
        <f t="shared" si="2"/>
        <v>0.10241375726779206</v>
      </c>
      <c r="F15" s="42">
        <f t="shared" si="3"/>
        <v>0.10249549210998504</v>
      </c>
      <c r="G15" s="42">
        <f t="shared" si="4"/>
        <v>0.10257722695217798</v>
      </c>
      <c r="H15" s="42">
        <f t="shared" si="5"/>
        <v>0.10265896179437095</v>
      </c>
    </row>
    <row r="16" spans="2:8" s="35" customFormat="1" ht="15.6" customHeight="1">
      <c r="B16" s="45">
        <v>11</v>
      </c>
      <c r="C16" s="46">
        <f t="shared" si="0"/>
        <v>0.09317576197504884</v>
      </c>
      <c r="D16" s="46">
        <f t="shared" si="1"/>
        <v>0.09325024299980911</v>
      </c>
      <c r="E16" s="46">
        <f t="shared" si="2"/>
        <v>0.09332472402456932</v>
      </c>
      <c r="F16" s="46">
        <f t="shared" si="3"/>
        <v>0.09339920504932955</v>
      </c>
      <c r="G16" s="46">
        <f t="shared" si="4"/>
        <v>0.09347368607408978</v>
      </c>
      <c r="H16" s="46">
        <f t="shared" si="5"/>
        <v>0.09354816709885</v>
      </c>
    </row>
    <row r="17" spans="2:8" s="35" customFormat="1" ht="15.6" customHeight="1">
      <c r="B17" s="41">
        <v>12</v>
      </c>
      <c r="C17" s="42">
        <f t="shared" si="0"/>
        <v>0.08561397517670209</v>
      </c>
      <c r="D17" s="42">
        <f t="shared" si="1"/>
        <v>0.08568241160769868</v>
      </c>
      <c r="E17" s="42">
        <f t="shared" si="2"/>
        <v>0.08575084803869523</v>
      </c>
      <c r="F17" s="42">
        <f t="shared" si="3"/>
        <v>0.08581928446969182</v>
      </c>
      <c r="G17" s="42">
        <f t="shared" si="4"/>
        <v>0.08588772090068836</v>
      </c>
      <c r="H17" s="42">
        <f t="shared" si="5"/>
        <v>0.08595615733168492</v>
      </c>
    </row>
    <row r="18" spans="2:8" s="35" customFormat="1" ht="15.6" customHeight="1">
      <c r="B18" s="41">
        <v>13</v>
      </c>
      <c r="C18" s="42">
        <f t="shared" si="0"/>
        <v>0.07921583360135208</v>
      </c>
      <c r="D18" s="42">
        <f t="shared" si="1"/>
        <v>0.07927915561062575</v>
      </c>
      <c r="E18" s="42">
        <f t="shared" si="2"/>
        <v>0.0793424776198994</v>
      </c>
      <c r="F18" s="42">
        <f t="shared" si="3"/>
        <v>0.07940579962917307</v>
      </c>
      <c r="G18" s="42">
        <f t="shared" si="4"/>
        <v>0.07946912163844672</v>
      </c>
      <c r="H18" s="42">
        <f t="shared" si="5"/>
        <v>0.07953244364772039</v>
      </c>
    </row>
    <row r="19" spans="2:8" s="35" customFormat="1" ht="15.6" customHeight="1">
      <c r="B19" s="41">
        <v>14</v>
      </c>
      <c r="C19" s="42">
        <f t="shared" si="0"/>
        <v>0.07373198468559686</v>
      </c>
      <c r="D19" s="42">
        <f t="shared" si="1"/>
        <v>0.07379092312259573</v>
      </c>
      <c r="E19" s="42">
        <f t="shared" si="2"/>
        <v>0.07384986155959461</v>
      </c>
      <c r="F19" s="42">
        <f t="shared" si="3"/>
        <v>0.0739087999965935</v>
      </c>
      <c r="G19" s="42">
        <f t="shared" si="4"/>
        <v>0.07396773843359236</v>
      </c>
      <c r="H19" s="42">
        <f t="shared" si="5"/>
        <v>0.07402667687059124</v>
      </c>
    </row>
    <row r="20" spans="2:8" s="35" customFormat="1" ht="15.6" customHeight="1">
      <c r="B20" s="43">
        <v>15</v>
      </c>
      <c r="C20" s="44">
        <f t="shared" si="0"/>
        <v>0.06897956988177714</v>
      </c>
      <c r="D20" s="44">
        <f t="shared" si="1"/>
        <v>0.06903470942604714</v>
      </c>
      <c r="E20" s="44">
        <f t="shared" si="2"/>
        <v>0.06908984897031714</v>
      </c>
      <c r="F20" s="44">
        <f t="shared" si="3"/>
        <v>0.06914498851458717</v>
      </c>
      <c r="G20" s="44">
        <f t="shared" si="4"/>
        <v>0.06920012805885715</v>
      </c>
      <c r="H20" s="44">
        <f t="shared" si="5"/>
        <v>0.06925526760312715</v>
      </c>
    </row>
    <row r="21" spans="2:8" s="35" customFormat="1" ht="15.6" customHeight="1">
      <c r="B21" s="41">
        <v>16</v>
      </c>
      <c r="C21" s="42">
        <f t="shared" si="0"/>
        <v>0.06482144527805628</v>
      </c>
      <c r="D21" s="42">
        <f t="shared" si="1"/>
        <v>0.06487326098171582</v>
      </c>
      <c r="E21" s="42">
        <f t="shared" si="2"/>
        <v>0.06492507668537532</v>
      </c>
      <c r="F21" s="42">
        <f t="shared" si="3"/>
        <v>0.06497689238903485</v>
      </c>
      <c r="G21" s="42">
        <f t="shared" si="4"/>
        <v>0.06502870809269436</v>
      </c>
      <c r="H21" s="42">
        <f t="shared" si="5"/>
        <v>0.06508052379635386</v>
      </c>
    </row>
    <row r="22" spans="2:8" s="35" customFormat="1" ht="15.6" customHeight="1">
      <c r="B22" s="41">
        <v>17</v>
      </c>
      <c r="C22" s="42">
        <f t="shared" si="0"/>
        <v>0.06115273611729716</v>
      </c>
      <c r="D22" s="42">
        <f t="shared" si="1"/>
        <v>0.061201619199725055</v>
      </c>
      <c r="E22" s="42">
        <f t="shared" si="2"/>
        <v>0.061250502282152945</v>
      </c>
      <c r="F22" s="42">
        <f t="shared" si="3"/>
        <v>0.061299385364580856</v>
      </c>
      <c r="G22" s="42">
        <f t="shared" si="4"/>
        <v>0.06134826844700874</v>
      </c>
      <c r="H22" s="42">
        <f t="shared" si="5"/>
        <v>0.06139715152943663</v>
      </c>
    </row>
    <row r="23" spans="2:8" s="35" customFormat="1" ht="15.6" customHeight="1">
      <c r="B23" s="41">
        <v>18</v>
      </c>
      <c r="C23" s="42">
        <f t="shared" si="0"/>
        <v>0.057891873142977834</v>
      </c>
      <c r="D23" s="42">
        <f t="shared" si="1"/>
        <v>0.05793814962031036</v>
      </c>
      <c r="E23" s="42">
        <f t="shared" si="2"/>
        <v>0.05798442609764287</v>
      </c>
      <c r="F23" s="42">
        <f t="shared" si="3"/>
        <v>0.0580307025749754</v>
      </c>
      <c r="G23" s="42">
        <f t="shared" si="4"/>
        <v>0.0580769790523079</v>
      </c>
      <c r="H23" s="42">
        <f t="shared" si="5"/>
        <v>0.058123255529640414</v>
      </c>
    </row>
    <row r="24" spans="2:8" s="35" customFormat="1" ht="15.6" customHeight="1">
      <c r="B24" s="41">
        <v>19</v>
      </c>
      <c r="C24" s="42">
        <f t="shared" si="0"/>
        <v>0.054974459572715365</v>
      </c>
      <c r="D24" s="42">
        <f t="shared" si="1"/>
        <v>0.05501840398484384</v>
      </c>
      <c r="E24" s="42">
        <f t="shared" si="2"/>
        <v>0.055062348396972306</v>
      </c>
      <c r="F24" s="42">
        <f t="shared" si="3"/>
        <v>0.05510629280910078</v>
      </c>
      <c r="G24" s="42">
        <f t="shared" si="4"/>
        <v>0.055150237221229234</v>
      </c>
      <c r="H24" s="42">
        <f t="shared" si="5"/>
        <v>0.05519418163335771</v>
      </c>
    </row>
    <row r="25" spans="2:8" s="35" customFormat="1" ht="15.6" customHeight="1">
      <c r="B25" s="41">
        <v>20</v>
      </c>
      <c r="C25" s="42">
        <f t="shared" si="0"/>
        <v>0.0523489779797306</v>
      </c>
      <c r="D25" s="42">
        <f t="shared" si="1"/>
        <v>0.052390823685549724</v>
      </c>
      <c r="E25" s="42">
        <f t="shared" si="2"/>
        <v>0.052432669391368855</v>
      </c>
      <c r="F25" s="42">
        <f t="shared" si="3"/>
        <v>0.05247451509718799</v>
      </c>
      <c r="G25" s="42">
        <f t="shared" si="4"/>
        <v>0.05251636080300711</v>
      </c>
      <c r="H25" s="42">
        <f t="shared" si="5"/>
        <v>0.052558206508826234</v>
      </c>
    </row>
    <row r="26" spans="2:8" s="35" customFormat="1" ht="15.6" customHeight="1">
      <c r="B26" s="45">
        <v>21</v>
      </c>
      <c r="C26" s="46">
        <f t="shared" si="0"/>
        <v>0.04997372377960954</v>
      </c>
      <c r="D26" s="46">
        <f t="shared" si="1"/>
        <v>0.05001367080101611</v>
      </c>
      <c r="E26" s="46">
        <f t="shared" si="2"/>
        <v>0.05005361782242267</v>
      </c>
      <c r="F26" s="46">
        <f t="shared" si="3"/>
        <v>0.050093564843829236</v>
      </c>
      <c r="G26" s="46">
        <f t="shared" si="4"/>
        <v>0.05013351186523579</v>
      </c>
      <c r="H26" s="46">
        <f t="shared" si="5"/>
        <v>0.05017345888664235</v>
      </c>
    </row>
    <row r="27" spans="2:8" s="35" customFormat="1" ht="15.6" customHeight="1">
      <c r="B27" s="41">
        <v>22</v>
      </c>
      <c r="C27" s="42">
        <f t="shared" si="0"/>
        <v>0.04781457503885736</v>
      </c>
      <c r="D27" s="42">
        <f t="shared" si="1"/>
        <v>0.047852796122021916</v>
      </c>
      <c r="E27" s="42">
        <f t="shared" si="2"/>
        <v>0.04789101720518647</v>
      </c>
      <c r="F27" s="42">
        <f t="shared" si="3"/>
        <v>0.04792923828835103</v>
      </c>
      <c r="G27" s="42">
        <f t="shared" si="4"/>
        <v>0.047967459371515565</v>
      </c>
      <c r="H27" s="42">
        <f t="shared" si="5"/>
        <v>0.04800568045468012</v>
      </c>
    </row>
    <row r="28" spans="2:8" s="35" customFormat="1" ht="15.6" customHeight="1">
      <c r="B28" s="41">
        <v>23</v>
      </c>
      <c r="C28" s="42">
        <f t="shared" si="0"/>
        <v>0.04584334407252436</v>
      </c>
      <c r="D28" s="42">
        <f t="shared" si="1"/>
        <v>0.04587998943149522</v>
      </c>
      <c r="E28" s="42">
        <f t="shared" si="2"/>
        <v>0.04591663479046605</v>
      </c>
      <c r="F28" s="42">
        <f t="shared" si="3"/>
        <v>0.045953280149436906</v>
      </c>
      <c r="G28" s="42">
        <f t="shared" si="4"/>
        <v>0.045989925508407734</v>
      </c>
      <c r="H28" s="42">
        <f t="shared" si="5"/>
        <v>0.046026570867378575</v>
      </c>
    </row>
    <row r="29" spans="2:8" s="35" customFormat="1" ht="15.6" customHeight="1">
      <c r="B29" s="41">
        <v>24</v>
      </c>
      <c r="C29" s="42">
        <f t="shared" si="0"/>
        <v>0.04403654114242628</v>
      </c>
      <c r="D29" s="42">
        <f t="shared" si="1"/>
        <v>0.04407174221448258</v>
      </c>
      <c r="E29" s="42">
        <f t="shared" si="2"/>
        <v>0.04410694328653887</v>
      </c>
      <c r="F29" s="42">
        <f t="shared" si="3"/>
        <v>0.044142144358595176</v>
      </c>
      <c r="G29" s="42">
        <f t="shared" si="4"/>
        <v>0.04417734543065146</v>
      </c>
      <c r="H29" s="42">
        <f t="shared" si="5"/>
        <v>0.044212546502707756</v>
      </c>
    </row>
    <row r="30" spans="2:8" s="35" customFormat="1" ht="15.6" customHeight="1">
      <c r="B30" s="43">
        <v>25</v>
      </c>
      <c r="C30" s="44">
        <f t="shared" si="0"/>
        <v>0.042374434867791785</v>
      </c>
      <c r="D30" s="63">
        <f t="shared" si="1"/>
        <v>0.042408307317726074</v>
      </c>
      <c r="E30" s="44">
        <f t="shared" si="2"/>
        <v>0.04244217976766036</v>
      </c>
      <c r="F30" s="44">
        <f t="shared" si="3"/>
        <v>0.04247605221759465</v>
      </c>
      <c r="G30" s="44">
        <f t="shared" si="4"/>
        <v>0.042509924667528926</v>
      </c>
      <c r="H30" s="44">
        <f t="shared" si="5"/>
        <v>0.042543797117463214</v>
      </c>
    </row>
    <row r="31" spans="2:8" s="35" customFormat="1" ht="15.6" customHeight="1">
      <c r="B31" s="41">
        <v>26</v>
      </c>
      <c r="C31" s="42">
        <f t="shared" si="0"/>
        <v>0.04084032946422095</v>
      </c>
      <c r="D31" s="42">
        <f t="shared" si="1"/>
        <v>0.04087297561087501</v>
      </c>
      <c r="E31" s="42">
        <f t="shared" si="2"/>
        <v>0.040905621757529056</v>
      </c>
      <c r="F31" s="42">
        <f t="shared" si="3"/>
        <v>0.04093826790418312</v>
      </c>
      <c r="G31" s="42">
        <f t="shared" si="4"/>
        <v>0.040970914050837165</v>
      </c>
      <c r="H31" s="42">
        <f t="shared" si="5"/>
        <v>0.04100356019749121</v>
      </c>
    </row>
    <row r="32" spans="2:8" s="35" customFormat="1" ht="15.6" customHeight="1">
      <c r="B32" s="41">
        <v>27</v>
      </c>
      <c r="C32" s="42">
        <f t="shared" si="0"/>
        <v>0.03942000259621035</v>
      </c>
      <c r="D32" s="42">
        <f t="shared" si="1"/>
        <v>0.03945151338965256</v>
      </c>
      <c r="E32" s="42">
        <f t="shared" si="2"/>
        <v>0.039483024183094774</v>
      </c>
      <c r="F32" s="42">
        <f t="shared" si="3"/>
        <v>0.039514534976537</v>
      </c>
      <c r="G32" s="42">
        <f t="shared" si="4"/>
        <v>0.0395460457699792</v>
      </c>
      <c r="H32" s="42">
        <f t="shared" si="5"/>
        <v>0.039577556563421414</v>
      </c>
    </row>
    <row r="33" spans="2:8" s="35" customFormat="1" ht="15.6" customHeight="1">
      <c r="B33" s="41">
        <v>28</v>
      </c>
      <c r="C33" s="42">
        <f t="shared" si="0"/>
        <v>0.038101263689849285</v>
      </c>
      <c r="D33" s="42">
        <f t="shared" si="1"/>
        <v>0.03813172033548466</v>
      </c>
      <c r="E33" s="42">
        <f t="shared" si="2"/>
        <v>0.03816217698112003</v>
      </c>
      <c r="F33" s="42">
        <f t="shared" si="3"/>
        <v>0.0381926336267554</v>
      </c>
      <c r="G33" s="42">
        <f t="shared" si="4"/>
        <v>0.038223090272390764</v>
      </c>
      <c r="H33" s="42">
        <f t="shared" si="5"/>
        <v>0.03825354691802614</v>
      </c>
    </row>
    <row r="34" spans="2:8" s="35" customFormat="1" ht="15.6" customHeight="1">
      <c r="B34" s="41">
        <v>29</v>
      </c>
      <c r="C34" s="42">
        <f t="shared" si="0"/>
        <v>0.0368736036290982</v>
      </c>
      <c r="D34" s="42">
        <f t="shared" si="1"/>
        <v>0.036903078931759356</v>
      </c>
      <c r="E34" s="42">
        <f t="shared" si="2"/>
        <v>0.0369325542344205</v>
      </c>
      <c r="F34" s="42">
        <f t="shared" si="3"/>
        <v>0.03696202953708166</v>
      </c>
      <c r="G34" s="42">
        <f t="shared" si="4"/>
        <v>0.0369915048397428</v>
      </c>
      <c r="H34" s="42">
        <f t="shared" si="5"/>
        <v>0.037020980142403945</v>
      </c>
    </row>
    <row r="35" spans="2:8" s="35" customFormat="1" ht="15.6" customHeight="1">
      <c r="B35" s="41">
        <v>30</v>
      </c>
      <c r="C35" s="42">
        <f t="shared" si="0"/>
        <v>0.03572791451280963</v>
      </c>
      <c r="D35" s="42">
        <f t="shared" si="1"/>
        <v>0.03575647399683266</v>
      </c>
      <c r="E35" s="42">
        <f t="shared" si="2"/>
        <v>0.03578503348085569</v>
      </c>
      <c r="F35" s="42">
        <f t="shared" si="3"/>
        <v>0.035813592964878724</v>
      </c>
      <c r="G35" s="42">
        <f t="shared" si="4"/>
        <v>0.035842152448901744</v>
      </c>
      <c r="H35" s="42">
        <f t="shared" si="5"/>
        <v>0.03587071193292477</v>
      </c>
    </row>
    <row r="36" spans="2:8" s="35" customFormat="1" ht="15.6" customHeight="1">
      <c r="B36" s="45">
        <v>31</v>
      </c>
      <c r="C36" s="46">
        <f t="shared" si="0"/>
        <v>0.03465626365232703</v>
      </c>
      <c r="D36" s="46">
        <f t="shared" si="1"/>
        <v>0.034683966500969984</v>
      </c>
      <c r="E36" s="46">
        <f t="shared" si="2"/>
        <v>0.03471166934961293</v>
      </c>
      <c r="F36" s="46">
        <f t="shared" si="3"/>
        <v>0.03473937219825588</v>
      </c>
      <c r="G36" s="46">
        <f t="shared" si="4"/>
        <v>0.03476707504689882</v>
      </c>
      <c r="H36" s="46">
        <f t="shared" si="5"/>
        <v>0.034794777895541765</v>
      </c>
    </row>
    <row r="37" spans="2:8" s="35" customFormat="1" ht="15.6" customHeight="1">
      <c r="B37" s="41">
        <v>32</v>
      </c>
      <c r="C37" s="42">
        <f t="shared" si="0"/>
        <v>0.03365170994453298</v>
      </c>
      <c r="D37" s="42">
        <f t="shared" si="1"/>
        <v>0.03367860979261015</v>
      </c>
      <c r="E37" s="42">
        <f t="shared" si="2"/>
        <v>0.03370550964068732</v>
      </c>
      <c r="F37" s="42">
        <f t="shared" si="3"/>
        <v>0.033732409488764485</v>
      </c>
      <c r="G37" s="42">
        <f t="shared" si="4"/>
        <v>0.03375930933684164</v>
      </c>
      <c r="H37" s="42">
        <f t="shared" si="5"/>
        <v>0.0337862091849188</v>
      </c>
    </row>
    <row r="38" spans="2:8" s="35" customFormat="1" ht="15.6" customHeight="1">
      <c r="B38" s="41">
        <v>33</v>
      </c>
      <c r="C38" s="42">
        <f t="shared" si="0"/>
        <v>0.03270815363161652</v>
      </c>
      <c r="D38" s="42">
        <f t="shared" si="1"/>
        <v>0.03273429923803668</v>
      </c>
      <c r="E38" s="42">
        <f t="shared" si="2"/>
        <v>0.03276044484445684</v>
      </c>
      <c r="F38" s="42">
        <f t="shared" si="3"/>
        <v>0.032786590450877</v>
      </c>
      <c r="G38" s="42">
        <f t="shared" si="4"/>
        <v>0.03281273605729715</v>
      </c>
      <c r="H38" s="42">
        <f t="shared" si="5"/>
        <v>0.032838881663717304</v>
      </c>
    </row>
    <row r="39" spans="2:8" s="35" customFormat="1" ht="15.6" customHeight="1">
      <c r="B39" s="41">
        <v>34</v>
      </c>
      <c r="C39" s="42">
        <f t="shared" si="0"/>
        <v>0.031820212573822164</v>
      </c>
      <c r="D39" s="42">
        <f t="shared" si="1"/>
        <v>0.03184564839522411</v>
      </c>
      <c r="E39" s="42">
        <f t="shared" si="2"/>
        <v>0.031871084216626044</v>
      </c>
      <c r="F39" s="42">
        <f t="shared" si="3"/>
        <v>0.03189652003802798</v>
      </c>
      <c r="G39" s="42">
        <f t="shared" si="4"/>
        <v>0.031921955859429904</v>
      </c>
      <c r="H39" s="42">
        <f t="shared" si="5"/>
        <v>0.03194739168083185</v>
      </c>
    </row>
    <row r="40" spans="2:8" s="35" customFormat="1" ht="15.6" customHeight="1">
      <c r="B40" s="43">
        <v>35</v>
      </c>
      <c r="C40" s="44">
        <f t="shared" si="0"/>
        <v>0.030983119732585544</v>
      </c>
      <c r="D40" s="44">
        <f t="shared" si="1"/>
        <v>0.031007886415025665</v>
      </c>
      <c r="E40" s="44">
        <f t="shared" si="2"/>
        <v>0.031032653097465775</v>
      </c>
      <c r="F40" s="44">
        <f t="shared" si="3"/>
        <v>0.0310574197799059</v>
      </c>
      <c r="G40" s="44">
        <f t="shared" si="4"/>
        <v>0.031082186462346006</v>
      </c>
      <c r="H40" s="44">
        <f t="shared" si="5"/>
        <v>0.031106953144786124</v>
      </c>
    </row>
    <row r="41" spans="2:8" s="35" customFormat="1" ht="15.6" customHeight="1">
      <c r="B41" s="41">
        <v>36</v>
      </c>
      <c r="C41" s="42">
        <f t="shared" si="0"/>
        <v>0.03019263773981211</v>
      </c>
      <c r="D41" s="42">
        <f t="shared" si="1"/>
        <v>0.030216772542162082</v>
      </c>
      <c r="E41" s="42">
        <f t="shared" si="2"/>
        <v>0.03024090734451205</v>
      </c>
      <c r="F41" s="42">
        <f t="shared" si="3"/>
        <v>0.030265042146862025</v>
      </c>
      <c r="G41" s="42">
        <f t="shared" si="4"/>
        <v>0.030289176949211988</v>
      </c>
      <c r="H41" s="42">
        <f t="shared" si="5"/>
        <v>0.030313311751561958</v>
      </c>
    </row>
    <row r="42" spans="2:8" s="35" customFormat="1" ht="15.6" customHeight="1">
      <c r="B42" s="41">
        <v>37</v>
      </c>
      <c r="C42" s="42">
        <f t="shared" si="0"/>
        <v>0.029444987320787402</v>
      </c>
      <c r="D42" s="42">
        <f t="shared" si="1"/>
        <v>0.02946852448091593</v>
      </c>
      <c r="E42" s="42">
        <f t="shared" si="2"/>
        <v>0.02949206164104446</v>
      </c>
      <c r="F42" s="42">
        <f t="shared" si="3"/>
        <v>0.02951559880117299</v>
      </c>
      <c r="G42" s="42">
        <f t="shared" si="4"/>
        <v>0.02953913596130151</v>
      </c>
      <c r="H42" s="42">
        <f t="shared" si="5"/>
        <v>0.029562673121430037</v>
      </c>
    </row>
    <row r="43" spans="2:8" s="35" customFormat="1" ht="15.6" customHeight="1">
      <c r="B43" s="41">
        <v>38</v>
      </c>
      <c r="C43" s="42">
        <f t="shared" si="0"/>
        <v>0.028736787018732262</v>
      </c>
      <c r="D43" s="42">
        <f t="shared" si="1"/>
        <v>0.028759758071505034</v>
      </c>
      <c r="E43" s="42">
        <f t="shared" si="2"/>
        <v>0.0287827291242778</v>
      </c>
      <c r="F43" s="42">
        <f t="shared" si="3"/>
        <v>0.02880570017705057</v>
      </c>
      <c r="G43" s="42">
        <f t="shared" si="4"/>
        <v>0.02882867122982333</v>
      </c>
      <c r="H43" s="42">
        <f t="shared" si="5"/>
        <v>0.028851642282596096</v>
      </c>
    </row>
    <row r="44" spans="2:8" s="35" customFormat="1" ht="15.6" customHeight="1">
      <c r="B44" s="41">
        <v>39</v>
      </c>
      <c r="C44" s="42">
        <f t="shared" si="0"/>
        <v>0.028065002192503793</v>
      </c>
      <c r="D44" s="42">
        <f t="shared" si="1"/>
        <v>0.02808743624701419</v>
      </c>
      <c r="E44" s="42">
        <f t="shared" si="2"/>
        <v>0.028109870301524585</v>
      </c>
      <c r="F44" s="42">
        <f t="shared" si="3"/>
        <v>0.028132304356034983</v>
      </c>
      <c r="G44" s="42">
        <f t="shared" si="4"/>
        <v>0.02815473841054537</v>
      </c>
      <c r="H44" s="42">
        <f t="shared" si="5"/>
        <v>0.028177172465055765</v>
      </c>
    </row>
    <row r="45" spans="2:8" s="35" customFormat="1" ht="15.6" customHeight="1">
      <c r="B45" s="41">
        <v>40</v>
      </c>
      <c r="C45" s="42">
        <f t="shared" si="0"/>
        <v>0.02742690166464107</v>
      </c>
      <c r="D45" s="42">
        <f t="shared" si="1"/>
        <v>0.027448825646787068</v>
      </c>
      <c r="E45" s="42">
        <f t="shared" si="2"/>
        <v>0.027470749628933065</v>
      </c>
      <c r="F45" s="42">
        <f t="shared" si="3"/>
        <v>0.02749267361107906</v>
      </c>
      <c r="G45" s="42">
        <f t="shared" si="4"/>
        <v>0.027514597593225054</v>
      </c>
      <c r="H45" s="42">
        <f t="shared" si="5"/>
        <v>0.027536521575371047</v>
      </c>
    </row>
    <row r="46" spans="2:8" s="35" customFormat="1" ht="15.6" customHeight="1">
      <c r="B46" s="45">
        <v>41</v>
      </c>
      <c r="C46" s="46">
        <f t="shared" si="0"/>
        <v>0.026820020713599447</v>
      </c>
      <c r="D46" s="46">
        <f t="shared" si="1"/>
        <v>0.026841459579077947</v>
      </c>
      <c r="E46" s="46">
        <f t="shared" si="2"/>
        <v>0.026862898444556443</v>
      </c>
      <c r="F46" s="46">
        <f t="shared" si="3"/>
        <v>0.026884337310034943</v>
      </c>
      <c r="G46" s="46">
        <f>$H$3*(1+(5/6)*$H$3)*((1+$H$3)^($B46-1))/((1+$H$3)^$B46-1)</f>
        <v>0.026905776175513433</v>
      </c>
      <c r="H46" s="46">
        <f t="shared" si="5"/>
        <v>0.02692721504099193</v>
      </c>
    </row>
    <row r="47" spans="2:8" s="35" customFormat="1" ht="15.6" customHeight="1">
      <c r="B47" s="41"/>
      <c r="C47" s="42"/>
      <c r="D47" s="42"/>
      <c r="E47" s="42"/>
      <c r="F47" s="42"/>
      <c r="G47" s="42"/>
      <c r="H47" s="42"/>
    </row>
    <row r="48" spans="2:8" s="35" customFormat="1" ht="15.6" customHeight="1">
      <c r="B48" s="41"/>
      <c r="C48" s="42"/>
      <c r="D48" s="42"/>
      <c r="E48" s="42"/>
      <c r="F48" s="42"/>
      <c r="G48" s="42"/>
      <c r="H48" s="42"/>
    </row>
    <row r="49" spans="2:8" s="35" customFormat="1" ht="15.6" customHeight="1">
      <c r="B49" s="41"/>
      <c r="C49" s="42"/>
      <c r="D49" s="42"/>
      <c r="E49" s="42"/>
      <c r="F49" s="42"/>
      <c r="G49" s="42"/>
      <c r="H49" s="42"/>
    </row>
    <row r="50" spans="2:8" s="35" customFormat="1" ht="15.6" customHeight="1">
      <c r="B50" s="47"/>
      <c r="C50" s="48"/>
      <c r="D50" s="48"/>
      <c r="E50" s="48"/>
      <c r="F50" s="48"/>
      <c r="G50" s="48"/>
      <c r="H50" s="48"/>
    </row>
    <row r="51" spans="2:7" ht="13.5" hidden="1">
      <c r="B51" s="80" t="s">
        <v>12</v>
      </c>
      <c r="C51" s="80"/>
      <c r="D51" s="80"/>
      <c r="E51" s="80"/>
      <c r="F51" s="80"/>
      <c r="G51" s="80"/>
    </row>
    <row r="52" spans="4:8" s="35" customFormat="1" ht="13.5" hidden="1">
      <c r="D52" s="81"/>
      <c r="E52" s="81"/>
      <c r="F52" s="81"/>
      <c r="G52" s="36" t="s">
        <v>9</v>
      </c>
      <c r="H52" s="36" t="s">
        <v>10</v>
      </c>
    </row>
    <row r="53" spans="4:8" s="35" customFormat="1" ht="13.5" hidden="1">
      <c r="D53" s="81"/>
      <c r="E53" s="81"/>
      <c r="F53" s="81"/>
      <c r="G53" s="37">
        <v>0.0272</v>
      </c>
      <c r="H53" s="38">
        <v>0.013596</v>
      </c>
    </row>
    <row r="54" spans="7:8" s="35" customFormat="1" ht="13.5" hidden="1">
      <c r="G54" s="37"/>
      <c r="H54" s="38"/>
    </row>
    <row r="55" spans="2:8" s="35" customFormat="1" ht="15.6" customHeight="1" hidden="1">
      <c r="B55" s="39" t="s">
        <v>0</v>
      </c>
      <c r="C55" s="39" t="s">
        <v>3</v>
      </c>
      <c r="D55" s="39" t="s">
        <v>4</v>
      </c>
      <c r="E55" s="39" t="s">
        <v>5</v>
      </c>
      <c r="F55" s="39" t="s">
        <v>6</v>
      </c>
      <c r="G55" s="39" t="s">
        <v>7</v>
      </c>
      <c r="H55" s="39" t="s">
        <v>8</v>
      </c>
    </row>
    <row r="56" spans="2:8" s="35" customFormat="1" ht="15.6" customHeight="1" hidden="1">
      <c r="B56" s="39">
        <v>46</v>
      </c>
      <c r="C56" s="40">
        <f>$H$3*(1+(1/6)*$H$3)*((1+$H$3)^($B56-1))/((1+$H$3)^$B56-1)</f>
        <v>0.024182646983256305</v>
      </c>
      <c r="D56" s="40">
        <f>$H$3*(1+(2/6)*$H$3)*((1+$H$3)^($B56-1))/((1+$H$3)^$B56-1)</f>
        <v>0.024201977636320465</v>
      </c>
      <c r="E56" s="40">
        <f>$H$3*(1+(3/6)*$H$3)*((1+$H$3)^($B56-1))/((1+$H$3)^$B56-1)</f>
        <v>0.024221308289384614</v>
      </c>
      <c r="F56" s="40">
        <f>$H$3*(1+(4/6)*$H$3)*((1+$H$3)^($B56-1))/((1+$H$3)^$B56-1)</f>
        <v>0.024240638942448774</v>
      </c>
      <c r="G56" s="40">
        <f>$H$3*(1+(5/6)*$H$3)*((1+$H$3)^($B56-1))/((1+$H$3)^$B56-1)</f>
        <v>0.024259969595512923</v>
      </c>
      <c r="H56" s="40">
        <f>$H$3*(1+(6/6)*$H$3)*((1+$H$3)^($B56-1))/((1+$H$3)^$B56-1)</f>
        <v>0.024279300248577072</v>
      </c>
    </row>
    <row r="57" spans="2:8" s="35" customFormat="1" ht="15.6" customHeight="1" hidden="1">
      <c r="B57" s="41">
        <v>47</v>
      </c>
      <c r="C57" s="42">
        <f aca="true" t="shared" si="6" ref="C57:C70">$H$3*(1+(1/6)*$H$3)*((1+$H$3)^($B57-1))/((1+$H$3)^$B57-1)</f>
        <v>0.02372275187332109</v>
      </c>
      <c r="D57" s="42">
        <f aca="true" t="shared" si="7" ref="D57:D70">$H$3*(1+(2/6)*$H$3)*((1+$H$3)^($B57-1))/((1+$H$3)^$B57-1)</f>
        <v>0.02374171490439489</v>
      </c>
      <c r="E57" s="42">
        <f aca="true" t="shared" si="8" ref="E57:E70">$H$3*(1+(3/6)*$H$3)*((1+$H$3)^($B57-1))/((1+$H$3)^$B57-1)</f>
        <v>0.023760677935468686</v>
      </c>
      <c r="F57" s="42">
        <f aca="true" t="shared" si="9" ref="F57:F70">$H$3*(1+(4/6)*$H$3)*((1+$H$3)^($B57-1))/((1+$H$3)^$B57-1)</f>
        <v>0.023779640966542486</v>
      </c>
      <c r="G57" s="42">
        <f aca="true" t="shared" si="10" ref="G57:G70">$H$3*(1+(5/6)*$H$3)*((1+$H$3)^($B57-1))/((1+$H$3)^$B57-1)</f>
        <v>0.02379860399761628</v>
      </c>
      <c r="H57" s="42">
        <f aca="true" t="shared" si="11" ref="H57:H70">$H$3*(1+(6/6)*$H$3)*((1+$H$3)^($B57-1))/((1+$H$3)^$B57-1)</f>
        <v>0.023817567028690076</v>
      </c>
    </row>
    <row r="58" spans="2:8" s="35" customFormat="1" ht="15.6" customHeight="1" hidden="1">
      <c r="B58" s="41">
        <v>48</v>
      </c>
      <c r="C58" s="42">
        <f t="shared" si="6"/>
        <v>0.02328209814907879</v>
      </c>
      <c r="D58" s="42">
        <f t="shared" si="7"/>
        <v>0.023300708938966144</v>
      </c>
      <c r="E58" s="42">
        <f t="shared" si="8"/>
        <v>0.023319319728853493</v>
      </c>
      <c r="F58" s="42">
        <f t="shared" si="9"/>
        <v>0.02333793051874085</v>
      </c>
      <c r="G58" s="42">
        <f t="shared" si="10"/>
        <v>0.023356541308628197</v>
      </c>
      <c r="H58" s="42">
        <f t="shared" si="11"/>
        <v>0.02337515209851555</v>
      </c>
    </row>
    <row r="59" spans="2:8" s="35" customFormat="1" ht="15.6" customHeight="1" hidden="1">
      <c r="B59" s="41">
        <v>49</v>
      </c>
      <c r="C59" s="42">
        <f t="shared" si="6"/>
        <v>0.02285950774964913</v>
      </c>
      <c r="D59" s="42">
        <f t="shared" si="7"/>
        <v>0.0228777807374586</v>
      </c>
      <c r="E59" s="42">
        <f t="shared" si="8"/>
        <v>0.02289605372526807</v>
      </c>
      <c r="F59" s="42">
        <f t="shared" si="9"/>
        <v>0.022914326713077547</v>
      </c>
      <c r="G59" s="42">
        <f t="shared" si="10"/>
        <v>0.022932599700887013</v>
      </c>
      <c r="H59" s="42">
        <f t="shared" si="11"/>
        <v>0.022950872688696482</v>
      </c>
    </row>
    <row r="60" spans="2:8" s="35" customFormat="1" ht="15.6" customHeight="1" hidden="1">
      <c r="B60" s="43">
        <v>50</v>
      </c>
      <c r="C60" s="44">
        <f t="shared" si="6"/>
        <v>0.02245389685867879</v>
      </c>
      <c r="D60" s="44">
        <f t="shared" si="7"/>
        <v>0.02247184561715895</v>
      </c>
      <c r="E60" s="44">
        <f t="shared" si="8"/>
        <v>0.022489794375639107</v>
      </c>
      <c r="F60" s="63">
        <f t="shared" si="9"/>
        <v>0.022507743134119268</v>
      </c>
      <c r="G60" s="44">
        <f t="shared" si="10"/>
        <v>0.022525691892599425</v>
      </c>
      <c r="H60" s="44">
        <f t="shared" si="11"/>
        <v>0.022543640651079583</v>
      </c>
    </row>
    <row r="61" spans="2:8" s="35" customFormat="1" ht="15.6" customHeight="1" hidden="1">
      <c r="B61" s="41">
        <v>51</v>
      </c>
      <c r="C61" s="42">
        <f t="shared" si="6"/>
        <v>0.022064266664682263</v>
      </c>
      <c r="D61" s="42">
        <f t="shared" si="7"/>
        <v>0.022081903968171224</v>
      </c>
      <c r="E61" s="42">
        <f t="shared" si="8"/>
        <v>0.022099541271660174</v>
      </c>
      <c r="F61" s="64">
        <f t="shared" si="9"/>
        <v>0.022117178575149134</v>
      </c>
      <c r="G61" s="42">
        <f t="shared" si="10"/>
        <v>0.02213481587863808</v>
      </c>
      <c r="H61" s="42">
        <f t="shared" si="11"/>
        <v>0.022152453182127035</v>
      </c>
    </row>
    <row r="62" spans="2:8" s="35" customFormat="1" ht="15.6" customHeight="1" hidden="1">
      <c r="B62" s="41">
        <v>52</v>
      </c>
      <c r="C62" s="42">
        <f t="shared" si="6"/>
        <v>0.021689695187497113</v>
      </c>
      <c r="D62" s="42">
        <f t="shared" si="7"/>
        <v>0.02170703307333844</v>
      </c>
      <c r="E62" s="42">
        <f t="shared" si="8"/>
        <v>0.021724370959179763</v>
      </c>
      <c r="F62" s="64">
        <f t="shared" si="9"/>
        <v>0.021741708845021093</v>
      </c>
      <c r="G62" s="42">
        <f t="shared" si="10"/>
        <v>0.02175904673086241</v>
      </c>
      <c r="H62" s="42">
        <f t="shared" si="11"/>
        <v>0.021776384616703736</v>
      </c>
    </row>
    <row r="63" spans="2:8" s="35" customFormat="1" ht="15.6" customHeight="1" hidden="1">
      <c r="B63" s="41">
        <v>53</v>
      </c>
      <c r="C63" s="42">
        <f t="shared" si="6"/>
        <v>0.0213293300300462</v>
      </c>
      <c r="D63" s="42">
        <f t="shared" si="7"/>
        <v>0.02134637985421091</v>
      </c>
      <c r="E63" s="42">
        <f t="shared" si="8"/>
        <v>0.021363429678375612</v>
      </c>
      <c r="F63" s="64">
        <f t="shared" si="9"/>
        <v>0.02138047950254032</v>
      </c>
      <c r="G63" s="42">
        <f t="shared" si="10"/>
        <v>0.02139752932670502</v>
      </c>
      <c r="H63" s="42">
        <f t="shared" si="11"/>
        <v>0.021414579150869723</v>
      </c>
    </row>
    <row r="64" spans="2:8" s="35" customFormat="1" ht="15.6" customHeight="1" hidden="1">
      <c r="B64" s="41">
        <v>54</v>
      </c>
      <c r="C64" s="42">
        <f t="shared" si="6"/>
        <v>0.020982381935459753</v>
      </c>
      <c r="D64" s="42">
        <f t="shared" si="7"/>
        <v>0.020999154423018078</v>
      </c>
      <c r="E64" s="42">
        <f t="shared" si="8"/>
        <v>0.021015926910576396</v>
      </c>
      <c r="F64" s="42">
        <f t="shared" si="9"/>
        <v>0.021032699398134718</v>
      </c>
      <c r="G64" s="42">
        <f t="shared" si="10"/>
        <v>0.021049471885693036</v>
      </c>
      <c r="H64" s="42">
        <f t="shared" si="11"/>
        <v>0.021066244373251355</v>
      </c>
    </row>
    <row r="65" spans="2:8" s="35" customFormat="1" ht="15.6" customHeight="1" hidden="1">
      <c r="B65" s="41">
        <v>55</v>
      </c>
      <c r="C65" s="42">
        <f t="shared" si="6"/>
        <v>0.02064811904705669</v>
      </c>
      <c r="D65" s="42">
        <f t="shared" si="7"/>
        <v>0.020664624338061537</v>
      </c>
      <c r="E65" s="42">
        <f t="shared" si="8"/>
        <v>0.020681129629066375</v>
      </c>
      <c r="F65" s="42">
        <f t="shared" si="9"/>
        <v>0.02069763492007122</v>
      </c>
      <c r="G65" s="42">
        <f t="shared" si="10"/>
        <v>0.020714140211076055</v>
      </c>
      <c r="H65" s="42">
        <f t="shared" si="11"/>
        <v>0.020730645502080897</v>
      </c>
    </row>
    <row r="66" spans="2:8" s="35" customFormat="1" ht="15.6" customHeight="1" hidden="1">
      <c r="B66" s="45">
        <v>56</v>
      </c>
      <c r="C66" s="46">
        <f t="shared" si="6"/>
        <v>0.02032586178332807</v>
      </c>
      <c r="D66" s="46">
        <f t="shared" si="7"/>
        <v>0.020342109474601716</v>
      </c>
      <c r="E66" s="46">
        <f t="shared" si="8"/>
        <v>0.020358357165875356</v>
      </c>
      <c r="F66" s="46">
        <f t="shared" si="9"/>
        <v>0.020374604857149006</v>
      </c>
      <c r="G66" s="46">
        <f t="shared" si="10"/>
        <v>0.02039085254842264</v>
      </c>
      <c r="H66" s="46">
        <f t="shared" si="11"/>
        <v>0.020407100239696285</v>
      </c>
    </row>
    <row r="67" spans="2:8" s="35" customFormat="1" ht="15.6" customHeight="1" hidden="1">
      <c r="B67" s="41">
        <v>57</v>
      </c>
      <c r="C67" s="42">
        <f t="shared" si="6"/>
        <v>0.020014978252396076</v>
      </c>
      <c r="D67" s="42">
        <f t="shared" si="7"/>
        <v>0.02003097743565139</v>
      </c>
      <c r="E67" s="42">
        <f t="shared" si="8"/>
        <v>0.0200469766189067</v>
      </c>
      <c r="F67" s="42">
        <f t="shared" si="9"/>
        <v>0.020062975802162014</v>
      </c>
      <c r="G67" s="42">
        <f t="shared" si="10"/>
        <v>0.020078974985417324</v>
      </c>
      <c r="H67" s="42">
        <f t="shared" si="11"/>
        <v>0.020094974168672636</v>
      </c>
    </row>
    <row r="68" spans="2:8" s="35" customFormat="1" ht="15.6" customHeight="1" hidden="1">
      <c r="B68" s="41">
        <v>58</v>
      </c>
      <c r="C68" s="42">
        <f t="shared" si="6"/>
        <v>0.019714880140838928</v>
      </c>
      <c r="D68" s="42">
        <f t="shared" si="7"/>
        <v>0.019730639437514262</v>
      </c>
      <c r="E68" s="42">
        <f t="shared" si="8"/>
        <v>0.019746398734189593</v>
      </c>
      <c r="F68" s="42">
        <f t="shared" si="9"/>
        <v>0.019762158030864924</v>
      </c>
      <c r="G68" s="42">
        <f t="shared" si="10"/>
        <v>0.01977791732754025</v>
      </c>
      <c r="H68" s="42">
        <f t="shared" si="11"/>
        <v>0.01979367662421558</v>
      </c>
    </row>
    <row r="69" spans="2:8" s="35" customFormat="1" ht="15.6" customHeight="1" hidden="1">
      <c r="B69" s="41">
        <v>59</v>
      </c>
      <c r="C69" s="42">
        <f t="shared" si="6"/>
        <v>0.019425019020601945</v>
      </c>
      <c r="D69" s="42">
        <f t="shared" si="7"/>
        <v>0.019440546613743916</v>
      </c>
      <c r="E69" s="42">
        <f t="shared" si="8"/>
        <v>0.019456074206885884</v>
      </c>
      <c r="F69" s="42">
        <f t="shared" si="9"/>
        <v>0.019471601800027855</v>
      </c>
      <c r="G69" s="42">
        <f t="shared" si="10"/>
        <v>0.01948712939316982</v>
      </c>
      <c r="H69" s="42">
        <f t="shared" si="11"/>
        <v>0.019502656986311786</v>
      </c>
    </row>
    <row r="70" spans="2:8" s="35" customFormat="1" ht="15.6" customHeight="1" hidden="1">
      <c r="B70" s="43">
        <v>60</v>
      </c>
      <c r="C70" s="44">
        <f t="shared" si="6"/>
        <v>0.019144883025216955</v>
      </c>
      <c r="D70" s="44">
        <f t="shared" si="7"/>
        <v>0.019160186688706338</v>
      </c>
      <c r="E70" s="44">
        <f t="shared" si="8"/>
        <v>0.01917549035219572</v>
      </c>
      <c r="F70" s="44">
        <f t="shared" si="9"/>
        <v>0.019190794015685107</v>
      </c>
      <c r="G70" s="44">
        <f t="shared" si="10"/>
        <v>0.019206097679174482</v>
      </c>
      <c r="H70" s="44">
        <f t="shared" si="11"/>
        <v>0.019221401342663865</v>
      </c>
    </row>
    <row r="71" spans="2:8" s="35" customFormat="1" ht="15.6" customHeight="1" hidden="1">
      <c r="B71" s="49"/>
      <c r="C71" s="49"/>
      <c r="D71" s="49"/>
      <c r="E71" s="49"/>
      <c r="F71" s="49"/>
      <c r="G71" s="49"/>
      <c r="H71" s="49"/>
    </row>
    <row r="72" spans="2:8" s="35" customFormat="1" ht="15.6" customHeight="1" hidden="1">
      <c r="B72" s="50"/>
      <c r="C72" s="50"/>
      <c r="D72" s="50"/>
      <c r="E72" s="50"/>
      <c r="F72" s="50"/>
      <c r="G72" s="50"/>
      <c r="H72" s="50"/>
    </row>
    <row r="73" spans="2:8" s="35" customFormat="1" ht="15.6" customHeight="1" hidden="1">
      <c r="B73" s="50"/>
      <c r="C73" s="50"/>
      <c r="D73" s="50"/>
      <c r="E73" s="50"/>
      <c r="F73" s="50"/>
      <c r="G73" s="50"/>
      <c r="H73" s="50"/>
    </row>
    <row r="74" spans="2:8" s="35" customFormat="1" ht="15.6" customHeight="1" hidden="1">
      <c r="B74" s="50"/>
      <c r="C74" s="50"/>
      <c r="D74" s="50"/>
      <c r="E74" s="50"/>
      <c r="F74" s="50"/>
      <c r="G74" s="50"/>
      <c r="H74" s="50"/>
    </row>
    <row r="75" spans="2:8" s="35" customFormat="1" ht="15.6" customHeight="1" hidden="1">
      <c r="B75" s="50"/>
      <c r="C75" s="50"/>
      <c r="D75" s="50"/>
      <c r="E75" s="50"/>
      <c r="F75" s="50"/>
      <c r="G75" s="50"/>
      <c r="H75" s="50"/>
    </row>
    <row r="76" spans="2:8" s="35" customFormat="1" ht="15.6" customHeight="1" hidden="1">
      <c r="B76" s="50"/>
      <c r="C76" s="50"/>
      <c r="D76" s="50"/>
      <c r="E76" s="50"/>
      <c r="F76" s="50"/>
      <c r="G76" s="50"/>
      <c r="H76" s="50"/>
    </row>
    <row r="77" spans="2:8" s="35" customFormat="1" ht="15.6" customHeight="1" hidden="1">
      <c r="B77" s="50"/>
      <c r="C77" s="50"/>
      <c r="D77" s="50"/>
      <c r="E77" s="50"/>
      <c r="F77" s="50"/>
      <c r="G77" s="50"/>
      <c r="H77" s="50"/>
    </row>
    <row r="78" spans="2:8" s="35" customFormat="1" ht="15.6" customHeight="1" hidden="1">
      <c r="B78" s="50"/>
      <c r="C78" s="50"/>
      <c r="D78" s="50"/>
      <c r="E78" s="50"/>
      <c r="F78" s="50"/>
      <c r="G78" s="50"/>
      <c r="H78" s="50"/>
    </row>
    <row r="79" spans="2:8" s="35" customFormat="1" ht="15.6" customHeight="1" hidden="1">
      <c r="B79" s="50"/>
      <c r="C79" s="50"/>
      <c r="D79" s="50"/>
      <c r="E79" s="50"/>
      <c r="F79" s="50"/>
      <c r="G79" s="50"/>
      <c r="H79" s="50"/>
    </row>
    <row r="80" spans="2:8" s="35" customFormat="1" ht="15.6" customHeight="1" hidden="1">
      <c r="B80" s="50"/>
      <c r="C80" s="50"/>
      <c r="D80" s="50"/>
      <c r="E80" s="50"/>
      <c r="F80" s="50"/>
      <c r="G80" s="50"/>
      <c r="H80" s="50"/>
    </row>
    <row r="81" spans="2:8" s="35" customFormat="1" ht="15.6" customHeight="1" hidden="1">
      <c r="B81" s="50"/>
      <c r="C81" s="50"/>
      <c r="D81" s="50"/>
      <c r="E81" s="50"/>
      <c r="F81" s="50"/>
      <c r="G81" s="50"/>
      <c r="H81" s="50"/>
    </row>
    <row r="82" spans="2:8" s="35" customFormat="1" ht="15.6" customHeight="1" hidden="1">
      <c r="B82" s="50"/>
      <c r="C82" s="50"/>
      <c r="D82" s="50"/>
      <c r="E82" s="50"/>
      <c r="F82" s="50"/>
      <c r="G82" s="50"/>
      <c r="H82" s="50"/>
    </row>
    <row r="83" spans="2:8" s="35" customFormat="1" ht="15.6" customHeight="1" hidden="1">
      <c r="B83" s="50"/>
      <c r="C83" s="50"/>
      <c r="D83" s="50"/>
      <c r="E83" s="50"/>
      <c r="F83" s="50"/>
      <c r="G83" s="50"/>
      <c r="H83" s="50"/>
    </row>
    <row r="84" spans="2:8" s="35" customFormat="1" ht="15.6" customHeight="1" hidden="1">
      <c r="B84" s="50"/>
      <c r="C84" s="50"/>
      <c r="D84" s="50"/>
      <c r="E84" s="50"/>
      <c r="F84" s="50"/>
      <c r="G84" s="50"/>
      <c r="H84" s="50"/>
    </row>
    <row r="85" spans="2:8" s="35" customFormat="1" ht="15.6" customHeight="1" hidden="1">
      <c r="B85" s="50"/>
      <c r="C85" s="50"/>
      <c r="D85" s="50"/>
      <c r="E85" s="50"/>
      <c r="F85" s="50"/>
      <c r="G85" s="50"/>
      <c r="H85" s="50"/>
    </row>
    <row r="86" spans="2:8" s="35" customFormat="1" ht="15.6" customHeight="1" hidden="1">
      <c r="B86" s="50"/>
      <c r="C86" s="50"/>
      <c r="D86" s="50"/>
      <c r="E86" s="50"/>
      <c r="F86" s="50"/>
      <c r="G86" s="50"/>
      <c r="H86" s="50"/>
    </row>
    <row r="87" spans="2:8" s="35" customFormat="1" ht="15.6" customHeight="1" hidden="1">
      <c r="B87" s="50"/>
      <c r="C87" s="50"/>
      <c r="D87" s="50"/>
      <c r="E87" s="50"/>
      <c r="F87" s="50"/>
      <c r="G87" s="50"/>
      <c r="H87" s="50"/>
    </row>
    <row r="88" spans="2:8" s="35" customFormat="1" ht="15.6" customHeight="1" hidden="1">
      <c r="B88" s="50"/>
      <c r="C88" s="50"/>
      <c r="D88" s="50"/>
      <c r="E88" s="50"/>
      <c r="F88" s="50"/>
      <c r="G88" s="50"/>
      <c r="H88" s="50"/>
    </row>
    <row r="89" spans="2:8" s="35" customFormat="1" ht="15.6" customHeight="1" hidden="1">
      <c r="B89" s="50"/>
      <c r="C89" s="50"/>
      <c r="D89" s="50"/>
      <c r="E89" s="50"/>
      <c r="F89" s="50"/>
      <c r="G89" s="50"/>
      <c r="H89" s="50"/>
    </row>
    <row r="90" spans="2:8" s="35" customFormat="1" ht="15.6" customHeight="1" hidden="1">
      <c r="B90" s="50"/>
      <c r="C90" s="50"/>
      <c r="D90" s="50"/>
      <c r="E90" s="50"/>
      <c r="F90" s="50"/>
      <c r="G90" s="50"/>
      <c r="H90" s="50"/>
    </row>
    <row r="91" spans="2:8" s="35" customFormat="1" ht="15.6" customHeight="1" hidden="1">
      <c r="B91" s="50"/>
      <c r="C91" s="50"/>
      <c r="D91" s="50"/>
      <c r="E91" s="50"/>
      <c r="F91" s="50"/>
      <c r="G91" s="50"/>
      <c r="H91" s="50"/>
    </row>
    <row r="92" spans="2:8" s="35" customFormat="1" ht="15.6" customHeight="1" hidden="1">
      <c r="B92" s="50"/>
      <c r="C92" s="50"/>
      <c r="D92" s="50"/>
      <c r="E92" s="50"/>
      <c r="F92" s="50"/>
      <c r="G92" s="50"/>
      <c r="H92" s="50"/>
    </row>
    <row r="93" spans="2:8" s="35" customFormat="1" ht="15.6" customHeight="1" hidden="1">
      <c r="B93" s="50"/>
      <c r="C93" s="50"/>
      <c r="D93" s="50"/>
      <c r="E93" s="50"/>
      <c r="F93" s="50"/>
      <c r="G93" s="50"/>
      <c r="H93" s="50"/>
    </row>
    <row r="94" spans="2:8" s="35" customFormat="1" ht="15.6" customHeight="1" hidden="1">
      <c r="B94" s="50"/>
      <c r="C94" s="50"/>
      <c r="D94" s="50"/>
      <c r="E94" s="50"/>
      <c r="F94" s="50"/>
      <c r="G94" s="50"/>
      <c r="H94" s="50"/>
    </row>
    <row r="95" spans="2:8" s="35" customFormat="1" ht="15.6" customHeight="1" hidden="1">
      <c r="B95" s="50"/>
      <c r="C95" s="50"/>
      <c r="D95" s="50"/>
      <c r="E95" s="50"/>
      <c r="F95" s="50"/>
      <c r="G95" s="50"/>
      <c r="H95" s="50"/>
    </row>
    <row r="96" spans="2:8" s="35" customFormat="1" ht="15.6" customHeight="1" hidden="1">
      <c r="B96" s="50"/>
      <c r="C96" s="50"/>
      <c r="D96" s="50"/>
      <c r="E96" s="50"/>
      <c r="F96" s="50"/>
      <c r="G96" s="50"/>
      <c r="H96" s="50"/>
    </row>
    <row r="97" spans="2:8" s="35" customFormat="1" ht="15.6" customHeight="1" hidden="1">
      <c r="B97" s="50"/>
      <c r="C97" s="50"/>
      <c r="D97" s="50"/>
      <c r="E97" s="50"/>
      <c r="F97" s="50"/>
      <c r="G97" s="50"/>
      <c r="H97" s="50"/>
    </row>
    <row r="98" spans="2:8" s="35" customFormat="1" ht="15.6" customHeight="1" hidden="1">
      <c r="B98" s="50"/>
      <c r="C98" s="50"/>
      <c r="D98" s="50"/>
      <c r="E98" s="50"/>
      <c r="F98" s="50"/>
      <c r="G98" s="50"/>
      <c r="H98" s="50"/>
    </row>
    <row r="99" spans="2:8" s="35" customFormat="1" ht="15.6" customHeight="1" hidden="1">
      <c r="B99" s="50"/>
      <c r="C99" s="50"/>
      <c r="D99" s="50"/>
      <c r="E99" s="50"/>
      <c r="F99" s="50"/>
      <c r="G99" s="50"/>
      <c r="H99" s="50"/>
    </row>
    <row r="100" spans="2:8" s="35" customFormat="1" ht="15.6" customHeight="1" hidden="1">
      <c r="B100" s="51"/>
      <c r="C100" s="51"/>
      <c r="D100" s="51"/>
      <c r="E100" s="51"/>
      <c r="F100" s="51"/>
      <c r="G100" s="51"/>
      <c r="H100" s="51"/>
    </row>
    <row r="101" ht="15.6" customHeight="1" hidden="1"/>
    <row r="102" ht="15.6" customHeight="1"/>
    <row r="103" ht="15.6" customHeight="1"/>
    <row r="104" ht="15.6" customHeight="1"/>
    <row r="105" ht="15.6" customHeight="1"/>
  </sheetData>
  <mergeCells count="4">
    <mergeCell ref="B1:G1"/>
    <mergeCell ref="D2:F3"/>
    <mergeCell ref="B51:G51"/>
    <mergeCell ref="D52:F53"/>
  </mergeCells>
  <printOptions/>
  <pageMargins left="0.7874015748031497" right="0.7874015748031497" top="0.984251968503937" bottom="0.984251968503937" header="0.5118110236220472" footer="0.5118110236220472"/>
  <pageSetup blackAndWhite="1" firstPageNumber="293" useFirstPageNumber="1" horizontalDpi="300" verticalDpi="300" orientation="portrait" paperSize="9" scale="98" r:id="rId3"/>
  <headerFooter alignWithMargins="0">
    <oddHeader>&amp;C&amp;"ＭＳ Ｐゴシック,太字"&amp;12B　ボーナス償還</oddHeader>
  </headerFooter>
  <rowBreaks count="1" manualBreakCount="1">
    <brk id="50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8"/>
  <sheetViews>
    <sheetView view="pageBreakPreview" zoomScaleSheetLayoutView="100" workbookViewId="0" topLeftCell="A1">
      <selection activeCell="G111" sqref="G111"/>
    </sheetView>
  </sheetViews>
  <sheetFormatPr defaultColWidth="9.00390625" defaultRowHeight="13.5"/>
  <cols>
    <col min="1" max="1" width="2.625" style="2" customWidth="1"/>
    <col min="2" max="2" width="6.625" style="5" customWidth="1"/>
    <col min="3" max="3" width="13.625" style="3" customWidth="1"/>
    <col min="4" max="4" width="6.625" style="5" customWidth="1"/>
    <col min="5" max="5" width="13.625" style="3" customWidth="1"/>
    <col min="6" max="6" width="6.625" style="5" customWidth="1"/>
    <col min="7" max="7" width="13.625" style="3" customWidth="1"/>
    <col min="8" max="8" width="6.625" style="5" customWidth="1"/>
    <col min="9" max="9" width="13.625" style="3" customWidth="1"/>
    <col min="10" max="10" width="1.625" style="2" customWidth="1"/>
    <col min="11" max="16384" width="9.00390625" style="2" customWidth="1"/>
  </cols>
  <sheetData>
    <row r="1" spans="2:9" ht="14.1" customHeight="1">
      <c r="B1" s="52" t="s">
        <v>15</v>
      </c>
      <c r="C1" s="33"/>
      <c r="D1" s="33"/>
      <c r="E1" s="33"/>
      <c r="F1" s="33"/>
      <c r="G1" s="33"/>
      <c r="H1" s="33"/>
      <c r="I1" s="33"/>
    </row>
    <row r="2" spans="2:13" ht="14.1" customHeight="1">
      <c r="B2" s="4"/>
      <c r="D2" s="4"/>
      <c r="F2" s="4"/>
      <c r="G2" s="34" t="s">
        <v>21</v>
      </c>
      <c r="H2" s="29" t="s">
        <v>11</v>
      </c>
      <c r="I2" s="70">
        <v>0.000691</v>
      </c>
      <c r="J2" s="1"/>
      <c r="K2" s="2" t="s">
        <v>13</v>
      </c>
      <c r="M2" s="6"/>
    </row>
    <row r="3" spans="2:13" ht="6" customHeight="1">
      <c r="B3" s="4"/>
      <c r="D3" s="4"/>
      <c r="F3" s="4"/>
      <c r="G3" s="29"/>
      <c r="H3" s="29"/>
      <c r="I3" s="29"/>
      <c r="J3" s="1"/>
      <c r="M3" s="6"/>
    </row>
    <row r="4" spans="2:10" ht="14.45" customHeight="1">
      <c r="B4" s="7" t="s">
        <v>0</v>
      </c>
      <c r="C4" s="10" t="s">
        <v>1</v>
      </c>
      <c r="D4" s="8" t="s">
        <v>0</v>
      </c>
      <c r="E4" s="10" t="s">
        <v>1</v>
      </c>
      <c r="F4" s="54" t="s">
        <v>0</v>
      </c>
      <c r="G4" s="9" t="s">
        <v>1</v>
      </c>
      <c r="H4" s="8" t="s">
        <v>0</v>
      </c>
      <c r="I4" s="10" t="s">
        <v>1</v>
      </c>
      <c r="J4" s="1"/>
    </row>
    <row r="5" spans="2:10" ht="14.45" customHeight="1">
      <c r="B5" s="7">
        <v>1</v>
      </c>
      <c r="C5" s="12">
        <f>($I$2*(1+$I$2)^B5)/((1+$I$2)^B5-1)</f>
        <v>1.000691000000004</v>
      </c>
      <c r="D5" s="8">
        <v>51</v>
      </c>
      <c r="E5" s="12">
        <f>($I$2*(1+$I$2)^D5)/((1+$I$2)^D5-1)</f>
        <v>0.019962145418622013</v>
      </c>
      <c r="F5" s="54">
        <v>101</v>
      </c>
      <c r="G5" s="11">
        <f>($I$2*(1+$I$2)^F5)/((1+$I$2)^F5-1)</f>
        <v>0.010253927581955225</v>
      </c>
      <c r="H5" s="8">
        <v>151</v>
      </c>
      <c r="I5" s="12">
        <f>($I$2*(1+$I$2)^H5)/((1+$I$2)^H5-1)</f>
        <v>0.006976309511212534</v>
      </c>
      <c r="J5" s="1"/>
    </row>
    <row r="6" spans="2:10" ht="14.45" customHeight="1">
      <c r="B6" s="13">
        <v>2</v>
      </c>
      <c r="C6" s="16">
        <f>($I$2*(1+$I$2)^B6)/((1+$I$2)^B6-1)</f>
        <v>0.500518309664487</v>
      </c>
      <c r="D6" s="15">
        <v>52</v>
      </c>
      <c r="E6" s="16">
        <f>($I$2*(1+$I$2)^D6)/((1+$I$2)^D6-1)</f>
        <v>0.019584981021925563</v>
      </c>
      <c r="F6" s="55">
        <v>102</v>
      </c>
      <c r="G6" s="14">
        <f aca="true" t="shared" si="0" ref="G6:G54">($I$2*(1+$I$2)^F6)/((1+$I$2)^F6-1)</f>
        <v>0.010156865284824063</v>
      </c>
      <c r="H6" s="15">
        <v>152</v>
      </c>
      <c r="I6" s="16">
        <f aca="true" t="shared" si="1" ref="I6:I54">($I$2*(1+$I$2)^H6)/((1+$I$2)^H6-1)</f>
        <v>0.006932765026491469</v>
      </c>
      <c r="J6" s="1"/>
    </row>
    <row r="7" spans="2:10" ht="14.45" customHeight="1">
      <c r="B7" s="13">
        <v>3</v>
      </c>
      <c r="C7" s="16">
        <f aca="true" t="shared" si="2" ref="C7:C54">($I$2*(1+$I$2)^B7)/((1+$I$2)^B7-1)</f>
        <v>0.3337941060702337</v>
      </c>
      <c r="D7" s="15">
        <v>53</v>
      </c>
      <c r="E7" s="16">
        <f aca="true" t="shared" si="3" ref="E7:E54">($I$2*(1+$I$2)^D7)/((1+$I$2)^D7-1)</f>
        <v>0.019222050744772946</v>
      </c>
      <c r="F7" s="55">
        <v>103</v>
      </c>
      <c r="G7" s="14">
        <f t="shared" si="0"/>
        <v>0.01006168846446449</v>
      </c>
      <c r="H7" s="15">
        <v>153</v>
      </c>
      <c r="I7" s="16">
        <f t="shared" si="1"/>
        <v>0.006889790270100357</v>
      </c>
      <c r="J7" s="1"/>
    </row>
    <row r="8" spans="2:10" ht="14.45" customHeight="1">
      <c r="B8" s="13">
        <v>4</v>
      </c>
      <c r="C8" s="16">
        <f t="shared" si="2"/>
        <v>0.2504320241612468</v>
      </c>
      <c r="D8" s="15">
        <v>54</v>
      </c>
      <c r="E8" s="16">
        <f t="shared" si="3"/>
        <v>0.018872563802737326</v>
      </c>
      <c r="F8" s="55">
        <v>104</v>
      </c>
      <c r="G8" s="14">
        <f t="shared" si="0"/>
        <v>0.009968342732115847</v>
      </c>
      <c r="H8" s="15">
        <v>154</v>
      </c>
      <c r="I8" s="16">
        <f t="shared" si="1"/>
        <v>0.006847374143427866</v>
      </c>
      <c r="J8" s="1"/>
    </row>
    <row r="9" spans="2:10" ht="14.45" customHeight="1">
      <c r="B9" s="17">
        <v>5</v>
      </c>
      <c r="C9" s="20">
        <f t="shared" si="2"/>
        <v>0.20041479092639863</v>
      </c>
      <c r="D9" s="19">
        <v>55</v>
      </c>
      <c r="E9" s="20">
        <f t="shared" si="3"/>
        <v>0.018535786922987026</v>
      </c>
      <c r="F9" s="56">
        <v>105</v>
      </c>
      <c r="G9" s="18">
        <f t="shared" si="0"/>
        <v>0.009876775770970457</v>
      </c>
      <c r="H9" s="19">
        <v>155</v>
      </c>
      <c r="I9" s="20">
        <f t="shared" si="1"/>
        <v>0.006805505834278402</v>
      </c>
      <c r="J9" s="1"/>
    </row>
    <row r="10" spans="2:10" ht="14.45" customHeight="1">
      <c r="B10" s="13">
        <v>6</v>
      </c>
      <c r="C10" s="16">
        <f t="shared" si="2"/>
        <v>0.16706998202858164</v>
      </c>
      <c r="D10" s="15">
        <v>56</v>
      </c>
      <c r="E10" s="16">
        <f t="shared" si="3"/>
        <v>0.01821103920932067</v>
      </c>
      <c r="F10" s="55">
        <v>106</v>
      </c>
      <c r="G10" s="14">
        <f t="shared" si="0"/>
        <v>0.009786937238439566</v>
      </c>
      <c r="H10" s="15">
        <v>156</v>
      </c>
      <c r="I10" s="16">
        <f t="shared" si="1"/>
        <v>0.00676417480769204</v>
      </c>
      <c r="J10" s="1"/>
    </row>
    <row r="11" spans="2:10" ht="14.45" customHeight="1">
      <c r="B11" s="13">
        <v>7</v>
      </c>
      <c r="C11" s="16">
        <f t="shared" si="2"/>
        <v>0.143252272751946</v>
      </c>
      <c r="D11" s="15">
        <v>57</v>
      </c>
      <c r="E11" s="16">
        <f t="shared" si="3"/>
        <v>0.017897687547726433</v>
      </c>
      <c r="F11" s="55">
        <v>107</v>
      </c>
      <c r="G11" s="14">
        <f t="shared" si="0"/>
        <v>0.009698778673900373</v>
      </c>
      <c r="H11" s="15">
        <v>157</v>
      </c>
      <c r="I11" s="16">
        <f t="shared" si="1"/>
        <v>0.00672337079711554</v>
      </c>
      <c r="J11" s="1"/>
    </row>
    <row r="12" spans="2:10" ht="14.45" customHeight="1">
      <c r="B12" s="13">
        <v>8</v>
      </c>
      <c r="C12" s="16">
        <f t="shared" si="2"/>
        <v>0.12538900073852718</v>
      </c>
      <c r="D12" s="15">
        <v>58</v>
      </c>
      <c r="E12" s="16">
        <f t="shared" si="3"/>
        <v>0.017595142487227818</v>
      </c>
      <c r="F12" s="55">
        <v>108</v>
      </c>
      <c r="G12" s="14">
        <f t="shared" si="0"/>
        <v>0.009612253411567741</v>
      </c>
      <c r="H12" s="15">
        <v>158</v>
      </c>
      <c r="I12" s="16">
        <f t="shared" si="1"/>
        <v>0.006683083795908244</v>
      </c>
      <c r="J12" s="1"/>
    </row>
    <row r="13" spans="2:10" ht="14.45" customHeight="1">
      <c r="B13" s="13">
        <v>9</v>
      </c>
      <c r="C13" s="16">
        <f t="shared" si="2"/>
        <v>0.11149535356725218</v>
      </c>
      <c r="D13" s="15">
        <v>59</v>
      </c>
      <c r="E13" s="16">
        <f t="shared" si="3"/>
        <v>0.01730285453962605</v>
      </c>
      <c r="F13" s="55">
        <v>109</v>
      </c>
      <c r="G13" s="14">
        <f t="shared" si="0"/>
        <v>0.009527316498162595</v>
      </c>
      <c r="H13" s="15">
        <v>159</v>
      </c>
      <c r="I13" s="16">
        <f t="shared" si="1"/>
        <v>0.006643304049168941</v>
      </c>
      <c r="J13" s="1"/>
    </row>
    <row r="14" spans="2:10" ht="14.45" customHeight="1">
      <c r="B14" s="13">
        <v>10</v>
      </c>
      <c r="C14" s="16">
        <f t="shared" si="2"/>
        <v>0.10038044378546805</v>
      </c>
      <c r="D14" s="15">
        <v>60</v>
      </c>
      <c r="E14" s="16">
        <f t="shared" si="3"/>
        <v>0.01702031084926866</v>
      </c>
      <c r="F14" s="55">
        <v>110</v>
      </c>
      <c r="G14" s="14">
        <f t="shared" si="0"/>
        <v>0.009443924615070251</v>
      </c>
      <c r="H14" s="15">
        <v>160</v>
      </c>
      <c r="I14" s="16">
        <f t="shared" si="1"/>
        <v>0.006604022045868781</v>
      </c>
      <c r="J14" s="1"/>
    </row>
    <row r="15" spans="2:10" ht="14.45" customHeight="1">
      <c r="B15" s="21">
        <v>11</v>
      </c>
      <c r="C15" s="24">
        <f t="shared" si="2"/>
        <v>0.09128643392330983</v>
      </c>
      <c r="D15" s="23">
        <v>61</v>
      </c>
      <c r="E15" s="24">
        <f t="shared" si="3"/>
        <v>0.016747032190382503</v>
      </c>
      <c r="F15" s="57">
        <v>111</v>
      </c>
      <c r="G15" s="22">
        <f t="shared" si="0"/>
        <v>0.009362036004707256</v>
      </c>
      <c r="H15" s="23">
        <v>161</v>
      </c>
      <c r="I15" s="24">
        <f t="shared" si="1"/>
        <v>0.00656522851127783</v>
      </c>
      <c r="J15" s="1"/>
    </row>
    <row r="16" spans="2:10" ht="14.45" customHeight="1">
      <c r="B16" s="13">
        <v>12</v>
      </c>
      <c r="C16" s="16">
        <f t="shared" si="2"/>
        <v>0.08370809900086039</v>
      </c>
      <c r="D16" s="15">
        <v>62</v>
      </c>
      <c r="E16" s="16">
        <f t="shared" si="3"/>
        <v>0.016482570254985517</v>
      </c>
      <c r="F16" s="55">
        <v>112</v>
      </c>
      <c r="G16" s="14">
        <f t="shared" si="0"/>
        <v>0.009281610400832238</v>
      </c>
      <c r="H16" s="15">
        <v>162</v>
      </c>
      <c r="I16" s="16">
        <f t="shared" si="1"/>
        <v>0.006526914399671727</v>
      </c>
      <c r="J16" s="1"/>
    </row>
    <row r="17" spans="2:10" ht="14.45" customHeight="1">
      <c r="B17" s="13">
        <v>13</v>
      </c>
      <c r="C17" s="16">
        <f t="shared" si="2"/>
        <v>0.07729566787818554</v>
      </c>
      <c r="D17" s="15">
        <v>63</v>
      </c>
      <c r="E17" s="16">
        <f t="shared" si="3"/>
        <v>0.016226505199094823</v>
      </c>
      <c r="F17" s="55">
        <v>113</v>
      </c>
      <c r="G17" s="14">
        <f t="shared" si="0"/>
        <v>0.009202608962557535</v>
      </c>
      <c r="H17" s="15">
        <v>163</v>
      </c>
      <c r="I17" s="16">
        <f t="shared" si="1"/>
        <v>0.006489070887307054</v>
      </c>
      <c r="J17" s="1"/>
    </row>
    <row r="18" spans="2:9" ht="14.45" customHeight="1">
      <c r="B18" s="13">
        <v>14</v>
      </c>
      <c r="C18" s="16">
        <f t="shared" si="2"/>
        <v>0.07179930402675057</v>
      </c>
      <c r="D18" s="15">
        <v>64</v>
      </c>
      <c r="E18" s="16">
        <f t="shared" si="3"/>
        <v>0.01597844341897583</v>
      </c>
      <c r="F18" s="55">
        <v>114</v>
      </c>
      <c r="G18" s="14">
        <f t="shared" si="0"/>
        <v>0.009124994211833552</v>
      </c>
      <c r="H18" s="15">
        <v>164</v>
      </c>
      <c r="I18" s="16">
        <f t="shared" si="1"/>
        <v>0.0064516893656535535</v>
      </c>
    </row>
    <row r="19" spans="2:9" ht="14.45" customHeight="1">
      <c r="B19" s="17">
        <v>15</v>
      </c>
      <c r="C19" s="20">
        <f t="shared" si="2"/>
        <v>0.06703579399230676</v>
      </c>
      <c r="D19" s="19">
        <v>65</v>
      </c>
      <c r="E19" s="20">
        <f t="shared" si="3"/>
        <v>0.01573801553266272</v>
      </c>
      <c r="F19" s="56">
        <v>115</v>
      </c>
      <c r="G19" s="18">
        <f t="shared" si="0"/>
        <v>0.009048729974194954</v>
      </c>
      <c r="H19" s="19">
        <v>165</v>
      </c>
      <c r="I19" s="20">
        <f t="shared" si="1"/>
        <v>0.006414761434872659</v>
      </c>
    </row>
    <row r="20" spans="2:9" ht="14.45" customHeight="1">
      <c r="B20" s="13">
        <v>16</v>
      </c>
      <c r="C20" s="16">
        <f t="shared" si="2"/>
        <v>0.06286772768415483</v>
      </c>
      <c r="D20" s="15">
        <v>66</v>
      </c>
      <c r="E20" s="16">
        <f t="shared" si="3"/>
        <v>0.015504874544974968</v>
      </c>
      <c r="F20" s="55">
        <v>116</v>
      </c>
      <c r="G20" s="14">
        <f t="shared" si="0"/>
        <v>0.008973781322571683</v>
      </c>
      <c r="H20" s="15">
        <v>166</v>
      </c>
      <c r="I20" s="16">
        <f t="shared" si="1"/>
        <v>0.006378278897531394</v>
      </c>
    </row>
    <row r="21" spans="2:9" ht="14.45" customHeight="1">
      <c r="B21" s="13">
        <v>17</v>
      </c>
      <c r="C21" s="16">
        <f t="shared" si="2"/>
        <v>0.059190026797652256</v>
      </c>
      <c r="D21" s="15">
        <v>67</v>
      </c>
      <c r="E21" s="16">
        <f t="shared" si="3"/>
        <v>0.015278694176862284</v>
      </c>
      <c r="F21" s="55">
        <v>117</v>
      </c>
      <c r="G21" s="14">
        <f t="shared" si="0"/>
        <v>0.00890011452398155</v>
      </c>
      <c r="H21" s="15">
        <v>167</v>
      </c>
      <c r="I21" s="16">
        <f t="shared" si="1"/>
        <v>0.006342233752542549</v>
      </c>
    </row>
    <row r="22" spans="2:9" ht="14.45" customHeight="1">
      <c r="B22" s="13">
        <v>18</v>
      </c>
      <c r="C22" s="16">
        <f t="shared" si="2"/>
        <v>0.05592096376251507</v>
      </c>
      <c r="D22" s="15">
        <v>68</v>
      </c>
      <c r="E22" s="16">
        <f t="shared" si="3"/>
        <v>0.015059167342159395</v>
      </c>
      <c r="F22" s="55">
        <v>118</v>
      </c>
      <c r="G22" s="14">
        <f t="shared" si="0"/>
        <v>0.008827696988933088</v>
      </c>
      <c r="H22" s="15">
        <v>168</v>
      </c>
      <c r="I22" s="16">
        <f t="shared" si="1"/>
        <v>0.006306618189320838</v>
      </c>
    </row>
    <row r="23" spans="2:9" ht="14.45" customHeight="1">
      <c r="B23" s="13">
        <v>19</v>
      </c>
      <c r="C23" s="16">
        <f t="shared" si="2"/>
        <v>0.05299601681273267</v>
      </c>
      <c r="D23" s="15">
        <v>69</v>
      </c>
      <c r="E23" s="16">
        <f t="shared" si="3"/>
        <v>0.014846004756797718</v>
      </c>
      <c r="F23" s="55">
        <v>119</v>
      </c>
      <c r="G23" s="14">
        <f t="shared" si="0"/>
        <v>0.008756497223380004</v>
      </c>
      <c r="H23" s="15">
        <v>169</v>
      </c>
      <c r="I23" s="16">
        <f t="shared" si="1"/>
        <v>0.006271424582146937</v>
      </c>
    </row>
    <row r="24" spans="2:9" ht="14.45" customHeight="1">
      <c r="B24" s="13">
        <v>20</v>
      </c>
      <c r="C24" s="16">
        <f t="shared" si="2"/>
        <v>0.05036356853549368</v>
      </c>
      <c r="D24" s="15">
        <v>70</v>
      </c>
      <c r="E24" s="16">
        <f t="shared" si="3"/>
        <v>0.014638933667226541</v>
      </c>
      <c r="F24" s="55">
        <v>120</v>
      </c>
      <c r="G24" s="14">
        <f t="shared" si="0"/>
        <v>0.00868648478307741</v>
      </c>
      <c r="H24" s="15">
        <v>170</v>
      </c>
      <c r="I24" s="16">
        <f t="shared" si="1"/>
        <v>0.006236645484730136</v>
      </c>
    </row>
    <row r="25" spans="2:9" ht="14.45" customHeight="1">
      <c r="B25" s="21">
        <v>21</v>
      </c>
      <c r="C25" s="24">
        <f t="shared" si="2"/>
        <v>0.047981833406143225</v>
      </c>
      <c r="D25" s="23">
        <v>71</v>
      </c>
      <c r="E25" s="24">
        <f t="shared" si="3"/>
        <v>0.014437696686292427</v>
      </c>
      <c r="F25" s="57">
        <v>121</v>
      </c>
      <c r="G25" s="22">
        <f t="shared" si="0"/>
        <v>0.008617630230201671</v>
      </c>
      <c r="H25" s="23">
        <v>171</v>
      </c>
      <c r="I25" s="24">
        <f t="shared" si="1"/>
        <v>0.006202273624961903</v>
      </c>
    </row>
    <row r="26" spans="2:9" ht="14.45" customHeight="1">
      <c r="B26" s="13">
        <v>22</v>
      </c>
      <c r="C26" s="16">
        <f t="shared" si="2"/>
        <v>0.04581662326814202</v>
      </c>
      <c r="D26" s="15">
        <v>72</v>
      </c>
      <c r="E26" s="16">
        <f t="shared" si="3"/>
        <v>0.014242050726128018</v>
      </c>
      <c r="F26" s="55">
        <v>122</v>
      </c>
      <c r="G26" s="14">
        <f t="shared" si="0"/>
        <v>0.008549905092103688</v>
      </c>
      <c r="H26" s="15">
        <v>172</v>
      </c>
      <c r="I26" s="16">
        <f t="shared" si="1"/>
        <v>0.006168301899852476</v>
      </c>
    </row>
    <row r="27" spans="2:9" ht="14.45" customHeight="1">
      <c r="B27" s="13">
        <v>23</v>
      </c>
      <c r="C27" s="16">
        <f t="shared" si="2"/>
        <v>0.043839695731309275</v>
      </c>
      <c r="D27" s="15">
        <v>73</v>
      </c>
      <c r="E27" s="16">
        <f t="shared" si="3"/>
        <v>0.014051766018749108</v>
      </c>
      <c r="F27" s="55">
        <v>123</v>
      </c>
      <c r="G27" s="14">
        <f t="shared" si="0"/>
        <v>0.008483281822074048</v>
      </c>
      <c r="H27" s="15">
        <v>173</v>
      </c>
      <c r="I27" s="16">
        <f t="shared" si="1"/>
        <v>0.00613472337064307</v>
      </c>
    </row>
    <row r="28" spans="2:9" ht="14.45" customHeight="1">
      <c r="B28" s="13">
        <v>24</v>
      </c>
      <c r="C28" s="16">
        <f t="shared" si="2"/>
        <v>0.04202751547049034</v>
      </c>
      <c r="D28" s="15">
        <v>74</v>
      </c>
      <c r="E28" s="16">
        <f t="shared" si="3"/>
        <v>0.013866625216062236</v>
      </c>
      <c r="F28" s="55">
        <v>124</v>
      </c>
      <c r="G28" s="14">
        <f t="shared" si="0"/>
        <v>0.00841773376200677</v>
      </c>
      <c r="H28" s="15">
        <v>174</v>
      </c>
      <c r="I28" s="16">
        <f t="shared" si="1"/>
        <v>0.006101531258086481</v>
      </c>
    </row>
    <row r="29" spans="2:9" ht="14.45" customHeight="1">
      <c r="B29" s="17">
        <v>25</v>
      </c>
      <c r="C29" s="20">
        <f t="shared" si="2"/>
        <v>0.040360312812556656</v>
      </c>
      <c r="D29" s="19">
        <v>75</v>
      </c>
      <c r="E29" s="20">
        <f t="shared" si="3"/>
        <v>0.013686422561872401</v>
      </c>
      <c r="F29" s="56">
        <v>125</v>
      </c>
      <c r="G29" s="18">
        <f t="shared" si="0"/>
        <v>0.00835323510685536</v>
      </c>
      <c r="H29" s="19">
        <v>175</v>
      </c>
      <c r="I29" s="20">
        <f t="shared" si="1"/>
        <v>0.006068718937889756</v>
      </c>
    </row>
    <row r="30" spans="2:9" ht="14.45" customHeight="1">
      <c r="B30" s="13">
        <v>26</v>
      </c>
      <c r="C30" s="16">
        <f t="shared" si="2"/>
        <v>0.03882135957255319</v>
      </c>
      <c r="D30" s="15">
        <v>76</v>
      </c>
      <c r="E30" s="16">
        <f t="shared" si="3"/>
        <v>0.013510963129257708</v>
      </c>
      <c r="F30" s="55">
        <v>126</v>
      </c>
      <c r="G30" s="14">
        <f t="shared" si="0"/>
        <v>0.008289760870780935</v>
      </c>
      <c r="H30" s="15">
        <v>176</v>
      </c>
      <c r="I30" s="16">
        <f t="shared" si="1"/>
        <v>0.006036279936311937</v>
      </c>
    </row>
    <row r="31" spans="2:9" ht="14.45" customHeight="1">
      <c r="B31" s="13">
        <v>27</v>
      </c>
      <c r="C31" s="16">
        <f t="shared" si="2"/>
        <v>0.03739640581514718</v>
      </c>
      <c r="D31" s="15">
        <v>77</v>
      </c>
      <c r="E31" s="16">
        <f t="shared" si="3"/>
        <v>0.013340062117370245</v>
      </c>
      <c r="F31" s="55">
        <v>127</v>
      </c>
      <c r="G31" s="14">
        <f t="shared" si="0"/>
        <v>0.008227286854900217</v>
      </c>
      <c r="H31" s="15">
        <v>177</v>
      </c>
      <c r="I31" s="16">
        <f t="shared" si="1"/>
        <v>0.006004207925911297</v>
      </c>
    </row>
    <row r="32" spans="2:9" ht="14.45" customHeight="1">
      <c r="B32" s="13">
        <v>28</v>
      </c>
      <c r="C32" s="16">
        <f t="shared" si="2"/>
        <v>0.03607323731005191</v>
      </c>
      <c r="D32" s="15">
        <v>78</v>
      </c>
      <c r="E32" s="16">
        <f t="shared" si="3"/>
        <v>0.013173544202328273</v>
      </c>
      <c r="F32" s="55">
        <v>128</v>
      </c>
      <c r="G32" s="14">
        <f t="shared" si="0"/>
        <v>0.008165789616544858</v>
      </c>
      <c r="H32" s="15">
        <v>178</v>
      </c>
      <c r="I32" s="16">
        <f t="shared" si="1"/>
        <v>0.005972496721435778</v>
      </c>
    </row>
    <row r="33" spans="2:9" ht="14.45" customHeight="1">
      <c r="B33" s="13">
        <v>29</v>
      </c>
      <c r="C33" s="16">
        <f t="shared" si="2"/>
        <v>0.03484132454840228</v>
      </c>
      <c r="D33" s="15">
        <v>79</v>
      </c>
      <c r="E33" s="16">
        <f t="shared" si="3"/>
        <v>0.013011242937408999</v>
      </c>
      <c r="F33" s="55">
        <v>129</v>
      </c>
      <c r="G33" s="14">
        <f t="shared" si="0"/>
        <v>0.008105246439951004</v>
      </c>
      <c r="H33" s="15">
        <v>179</v>
      </c>
      <c r="I33" s="16">
        <f t="shared" si="1"/>
        <v>0.005941140275851181</v>
      </c>
    </row>
    <row r="34" spans="2:9" ht="14.45" customHeight="1">
      <c r="B34" s="13">
        <v>30</v>
      </c>
      <c r="C34" s="16">
        <f t="shared" si="2"/>
        <v>0.03369154195584504</v>
      </c>
      <c r="D34" s="15">
        <v>80</v>
      </c>
      <c r="E34" s="16">
        <f t="shared" si="3"/>
        <v>0.012853000198224995</v>
      </c>
      <c r="F34" s="55">
        <v>130</v>
      </c>
      <c r="G34" s="14">
        <f t="shared" si="0"/>
        <v>0.008045635308301245</v>
      </c>
      <c r="H34" s="15">
        <v>180</v>
      </c>
      <c r="I34" s="16">
        <f t="shared" si="1"/>
        <v>0.0059101326765017915</v>
      </c>
    </row>
    <row r="35" spans="2:9" ht="14.45" customHeight="1">
      <c r="B35" s="21">
        <v>31</v>
      </c>
      <c r="C35" s="24">
        <f t="shared" si="2"/>
        <v>0.032615941451494476</v>
      </c>
      <c r="D35" s="23">
        <v>81</v>
      </c>
      <c r="E35" s="24">
        <f t="shared" si="3"/>
        <v>0.012698665669001132</v>
      </c>
      <c r="F35" s="57">
        <v>131</v>
      </c>
      <c r="G35" s="22">
        <f t="shared" si="0"/>
        <v>0.007986934877047408</v>
      </c>
      <c r="H35" s="23">
        <v>181</v>
      </c>
      <c r="I35" s="24">
        <f t="shared" si="1"/>
        <v>0.005879468141398341</v>
      </c>
    </row>
    <row r="36" spans="2:9" ht="14.45" customHeight="1">
      <c r="B36" s="13">
        <v>32</v>
      </c>
      <c r="C36" s="16">
        <f t="shared" si="2"/>
        <v>0.03160756846457264</v>
      </c>
      <c r="D36" s="15">
        <v>82</v>
      </c>
      <c r="E36" s="16">
        <f t="shared" si="3"/>
        <v>0.012548096366438577</v>
      </c>
      <c r="F36" s="55">
        <v>132</v>
      </c>
      <c r="G36" s="14">
        <f t="shared" si="0"/>
        <v>0.0079291244484457</v>
      </c>
      <c r="H36" s="15">
        <v>182</v>
      </c>
      <c r="I36" s="16">
        <f t="shared" si="1"/>
        <v>0.005849141015628101</v>
      </c>
    </row>
    <row r="37" spans="2:9" ht="14.45" customHeight="1">
      <c r="B37" s="13">
        <v>33</v>
      </c>
      <c r="C37" s="16">
        <f t="shared" si="2"/>
        <v>0.03066031140257952</v>
      </c>
      <c r="D37" s="15">
        <v>83</v>
      </c>
      <c r="E37" s="16">
        <f t="shared" si="3"/>
        <v>0.012401156198000043</v>
      </c>
      <c r="F37" s="55">
        <v>133</v>
      </c>
      <c r="G37" s="14">
        <f t="shared" si="0"/>
        <v>0.007872183947240862</v>
      </c>
      <c r="H37" s="15">
        <v>183</v>
      </c>
      <c r="I37" s="16">
        <f t="shared" si="1"/>
        <v>0.00581914576788306</v>
      </c>
    </row>
    <row r="38" spans="2:9" ht="14.45" customHeight="1">
      <c r="B38" s="13">
        <v>34</v>
      </c>
      <c r="C38" s="16">
        <f t="shared" si="2"/>
        <v>0.02976877768389616</v>
      </c>
      <c r="D38" s="15">
        <v>84</v>
      </c>
      <c r="E38" s="16">
        <f t="shared" si="3"/>
        <v>0.012257715551745</v>
      </c>
      <c r="F38" s="55">
        <v>134</v>
      </c>
      <c r="G38" s="69">
        <f t="shared" si="0"/>
        <v>0.007816093897438836</v>
      </c>
      <c r="H38" s="15">
        <v>184</v>
      </c>
      <c r="I38" s="16">
        <f t="shared" si="1"/>
        <v>0.0057894769871009236</v>
      </c>
    </row>
    <row r="39" spans="2:9" ht="14.45" customHeight="1">
      <c r="B39" s="17">
        <v>35</v>
      </c>
      <c r="C39" s="20">
        <f t="shared" si="2"/>
        <v>0.028928191021946333</v>
      </c>
      <c r="D39" s="19">
        <v>85</v>
      </c>
      <c r="E39" s="20">
        <f t="shared" si="3"/>
        <v>0.012117650915118417</v>
      </c>
      <c r="F39" s="56">
        <v>135</v>
      </c>
      <c r="G39" s="18">
        <f t="shared" si="0"/>
        <v>0.00776083540011213</v>
      </c>
      <c r="H39" s="19">
        <v>185</v>
      </c>
      <c r="I39" s="20">
        <f t="shared" si="1"/>
        <v>0.005760129379215313</v>
      </c>
    </row>
    <row r="40" spans="2:9" ht="14.45" customHeight="1">
      <c r="B40" s="13">
        <v>36</v>
      </c>
      <c r="C40" s="16">
        <f t="shared" si="2"/>
        <v>0.028134305828660746</v>
      </c>
      <c r="D40" s="15">
        <v>86</v>
      </c>
      <c r="E40" s="16">
        <f t="shared" si="3"/>
        <v>0.011980844520334964</v>
      </c>
      <c r="F40" s="55">
        <v>136</v>
      </c>
      <c r="G40" s="14">
        <f t="shared" si="0"/>
        <v>0.007706390112183887</v>
      </c>
      <c r="H40" s="15">
        <v>186</v>
      </c>
      <c r="I40" s="16">
        <f t="shared" si="1"/>
        <v>0.005731097764010719</v>
      </c>
    </row>
    <row r="41" spans="2:9" ht="14.45" customHeight="1">
      <c r="B41" s="13">
        <v>37</v>
      </c>
      <c r="C41" s="16">
        <f t="shared" si="2"/>
        <v>0.027383335498465916</v>
      </c>
      <c r="D41" s="15">
        <v>87</v>
      </c>
      <c r="E41" s="16">
        <f t="shared" si="3"/>
        <v>0.011847184014220379</v>
      </c>
      <c r="F41" s="55">
        <v>137</v>
      </c>
      <c r="G41" s="14">
        <f t="shared" si="0"/>
        <v>0.007652740226141571</v>
      </c>
      <c r="H41" s="15">
        <v>187</v>
      </c>
      <c r="I41" s="16">
        <f t="shared" si="1"/>
        <v>0.005702377072078326</v>
      </c>
    </row>
    <row r="42" spans="2:9" ht="14.45" customHeight="1">
      <c r="B42" s="13">
        <v>38</v>
      </c>
      <c r="C42" s="16">
        <f t="shared" si="2"/>
        <v>0.026671892015846268</v>
      </c>
      <c r="D42" s="15">
        <v>88</v>
      </c>
      <c r="E42" s="16">
        <f t="shared" si="3"/>
        <v>0.011716562150562425</v>
      </c>
      <c r="F42" s="55">
        <v>138</v>
      </c>
      <c r="G42" s="14">
        <f t="shared" si="0"/>
        <v>0.007599868450632286</v>
      </c>
      <c r="H42" s="15">
        <v>188</v>
      </c>
      <c r="I42" s="16">
        <f t="shared" si="1"/>
        <v>0.005673962341869004</v>
      </c>
    </row>
    <row r="43" spans="2:9" ht="14.45" customHeight="1">
      <c r="B43" s="13">
        <v>39</v>
      </c>
      <c r="C43" s="16">
        <f t="shared" si="2"/>
        <v>0.025996934854059007</v>
      </c>
      <c r="D43" s="15">
        <v>89</v>
      </c>
      <c r="E43" s="16">
        <f t="shared" si="3"/>
        <v>0.011588876503203492</v>
      </c>
      <c r="F43" s="55">
        <v>139</v>
      </c>
      <c r="G43" s="14">
        <f t="shared" si="0"/>
        <v>0.007547757991896067</v>
      </c>
      <c r="H43" s="15">
        <v>189</v>
      </c>
      <c r="I43" s="16">
        <f t="shared" si="1"/>
        <v>0.005645848716840001</v>
      </c>
    </row>
    <row r="44" spans="2:9" ht="14.45" customHeight="1">
      <c r="B44" s="13">
        <v>40</v>
      </c>
      <c r="C44" s="16">
        <f t="shared" si="2"/>
        <v>0.02535572753903349</v>
      </c>
      <c r="D44" s="15">
        <v>90</v>
      </c>
      <c r="E44" s="16">
        <f t="shared" si="3"/>
        <v>0.011464029198259467</v>
      </c>
      <c r="F44" s="55">
        <v>140</v>
      </c>
      <c r="G44" s="14">
        <f t="shared" si="0"/>
        <v>0.007496392535994498</v>
      </c>
      <c r="H44" s="15">
        <v>190</v>
      </c>
      <c r="I44" s="16">
        <f t="shared" si="1"/>
        <v>0.005618031442691442</v>
      </c>
    </row>
    <row r="45" spans="2:9" ht="14.45" customHeight="1">
      <c r="B45" s="21">
        <v>41</v>
      </c>
      <c r="C45" s="24">
        <f t="shared" si="2"/>
        <v>0.024745800569780405</v>
      </c>
      <c r="D45" s="23">
        <v>91</v>
      </c>
      <c r="E45" s="24">
        <f t="shared" si="3"/>
        <v>0.011341926663994919</v>
      </c>
      <c r="F45" s="57">
        <v>141</v>
      </c>
      <c r="G45" s="22">
        <f t="shared" si="0"/>
        <v>0.007445756231796007</v>
      </c>
      <c r="H45" s="23">
        <v>191</v>
      </c>
      <c r="I45" s="24">
        <f t="shared" si="1"/>
        <v>0.005590505864689975</v>
      </c>
    </row>
    <row r="46" spans="2:9" ht="14.45" customHeight="1">
      <c r="B46" s="13">
        <v>42</v>
      </c>
      <c r="C46" s="16">
        <f t="shared" si="2"/>
        <v>0.02416491963587993</v>
      </c>
      <c r="D46" s="15">
        <v>92</v>
      </c>
      <c r="E46" s="16">
        <f t="shared" si="3"/>
        <v>0.011222479397010586</v>
      </c>
      <c r="F46" s="55">
        <v>142</v>
      </c>
      <c r="G46" s="14">
        <f t="shared" si="0"/>
        <v>0.0073958336746795875</v>
      </c>
      <c r="H46" s="15">
        <v>192</v>
      </c>
      <c r="I46" s="16">
        <f t="shared" si="1"/>
        <v>0.005563267425075733</v>
      </c>
    </row>
    <row r="47" spans="2:9" ht="14.45" customHeight="1">
      <c r="B47" s="13">
        <v>43</v>
      </c>
      <c r="C47" s="16">
        <f t="shared" si="2"/>
        <v>0.023611058269741955</v>
      </c>
      <c r="D47" s="15">
        <v>93</v>
      </c>
      <c r="E47" s="16">
        <f t="shared" si="3"/>
        <v>0.011105601743515912</v>
      </c>
      <c r="F47" s="55">
        <v>143</v>
      </c>
      <c r="G47" s="14">
        <f t="shared" si="0"/>
        <v>0.007346609890922788</v>
      </c>
      <c r="H47" s="15">
        <v>193</v>
      </c>
      <c r="I47" s="16">
        <f t="shared" si="1"/>
        <v>0.0055363116605502555</v>
      </c>
    </row>
    <row r="48" spans="2:9" ht="14.45" customHeight="1">
      <c r="B48" s="13">
        <v>44</v>
      </c>
      <c r="C48" s="16">
        <f t="shared" si="2"/>
        <v>0.023082374228102356</v>
      </c>
      <c r="D48" s="15">
        <v>94</v>
      </c>
      <c r="E48" s="16">
        <f t="shared" si="3"/>
        <v>0.010991211694562181</v>
      </c>
      <c r="F48" s="55">
        <v>144</v>
      </c>
      <c r="G48" s="14">
        <f t="shared" si="0"/>
        <v>0.007298070322739716</v>
      </c>
      <c r="H48" s="15">
        <v>194</v>
      </c>
      <c r="I48" s="16">
        <f t="shared" si="1"/>
        <v>0.005509634199841746</v>
      </c>
    </row>
    <row r="49" spans="2:9" ht="14.45" customHeight="1">
      <c r="B49" s="17">
        <v>45</v>
      </c>
      <c r="C49" s="20">
        <f t="shared" si="2"/>
        <v>0.02257718902265447</v>
      </c>
      <c r="D49" s="19">
        <v>95</v>
      </c>
      <c r="E49" s="20">
        <f t="shared" si="3"/>
        <v>0.010879230694209117</v>
      </c>
      <c r="F49" s="56">
        <v>145</v>
      </c>
      <c r="G49" s="18">
        <f t="shared" si="0"/>
        <v>0.007250200813938625</v>
      </c>
      <c r="H49" s="19">
        <v>195</v>
      </c>
      <c r="I49" s="20">
        <f t="shared" si="1"/>
        <v>0.005483230761345502</v>
      </c>
    </row>
    <row r="50" spans="2:9" ht="14.45" customHeight="1">
      <c r="B50" s="13">
        <v>46</v>
      </c>
      <c r="C50" s="16">
        <f t="shared" si="2"/>
        <v>0.02209397012059547</v>
      </c>
      <c r="D50" s="15">
        <v>96</v>
      </c>
      <c r="E50" s="16">
        <f t="shared" si="3"/>
        <v>0.01076958345968038</v>
      </c>
      <c r="F50" s="55">
        <v>146</v>
      </c>
      <c r="G50" s="14">
        <f t="shared" si="0"/>
        <v>0.007202987596168517</v>
      </c>
      <c r="H50" s="15">
        <v>196</v>
      </c>
      <c r="I50" s="16">
        <f t="shared" si="1"/>
        <v>0.005457097150836465</v>
      </c>
    </row>
    <row r="51" spans="2:9" ht="14.45" customHeight="1">
      <c r="B51" s="13">
        <v>47</v>
      </c>
      <c r="C51" s="16">
        <f t="shared" si="2"/>
        <v>0.021631315417446707</v>
      </c>
      <c r="D51" s="15">
        <v>97</v>
      </c>
      <c r="E51" s="16">
        <f t="shared" si="3"/>
        <v>0.01066219781264413</v>
      </c>
      <c r="F51" s="55">
        <v>147</v>
      </c>
      <c r="G51" s="14">
        <f t="shared" si="0"/>
        <v>0.007156417275727402</v>
      </c>
      <c r="H51" s="15">
        <v>197</v>
      </c>
      <c r="I51" s="16">
        <f t="shared" si="1"/>
        <v>0.005431229259251495</v>
      </c>
    </row>
    <row r="52" spans="2:9" ht="14.45" customHeight="1">
      <c r="B52" s="13">
        <v>48</v>
      </c>
      <c r="C52" s="16">
        <f t="shared" si="2"/>
        <v>0.021187939650768487</v>
      </c>
      <c r="D52" s="15">
        <v>98</v>
      </c>
      <c r="E52" s="16">
        <f t="shared" si="3"/>
        <v>0.010557004520822677</v>
      </c>
      <c r="F52" s="68">
        <v>148</v>
      </c>
      <c r="G52" s="69">
        <f t="shared" si="0"/>
        <v>0.00711047682090514</v>
      </c>
      <c r="H52" s="15">
        <v>198</v>
      </c>
      <c r="I52" s="16">
        <f t="shared" si="1"/>
        <v>0.0054056230605387555</v>
      </c>
    </row>
    <row r="53" spans="2:9" ht="14.45" customHeight="1">
      <c r="B53" s="13">
        <v>49</v>
      </c>
      <c r="C53" s="16">
        <f t="shared" si="2"/>
        <v>0.020762662477504495</v>
      </c>
      <c r="D53" s="15">
        <v>99</v>
      </c>
      <c r="E53" s="16">
        <f t="shared" si="3"/>
        <v>0.010453937149202062</v>
      </c>
      <c r="F53" s="55">
        <v>149</v>
      </c>
      <c r="G53" s="14">
        <f t="shared" si="0"/>
        <v>0.007065153549836142</v>
      </c>
      <c r="H53" s="15">
        <v>199</v>
      </c>
      <c r="I53" s="16">
        <f t="shared" si="1"/>
        <v>0.005380274609572049</v>
      </c>
    </row>
    <row r="54" spans="2:9" ht="14.45" customHeight="1">
      <c r="B54" s="25">
        <v>50</v>
      </c>
      <c r="C54" s="28">
        <f t="shared" si="2"/>
        <v>0.0203543979820425</v>
      </c>
      <c r="D54" s="27">
        <v>100</v>
      </c>
      <c r="E54" s="28">
        <f t="shared" si="3"/>
        <v>0.010352931920168701</v>
      </c>
      <c r="F54" s="58">
        <v>150</v>
      </c>
      <c r="G54" s="26">
        <f t="shared" si="0"/>
        <v>0.00702043511883781</v>
      </c>
      <c r="H54" s="27">
        <v>200</v>
      </c>
      <c r="I54" s="28">
        <f t="shared" si="1"/>
        <v>0.00535518004012768</v>
      </c>
    </row>
    <row r="55" spans="2:9" ht="14.1" customHeight="1" hidden="1">
      <c r="B55" s="53" t="s">
        <v>12</v>
      </c>
      <c r="C55" s="53"/>
      <c r="D55" s="53"/>
      <c r="E55" s="53"/>
      <c r="F55" s="53"/>
      <c r="G55" s="53"/>
      <c r="H55" s="53"/>
      <c r="I55" s="53"/>
    </row>
    <row r="56" spans="2:13" ht="14.1" customHeight="1" hidden="1">
      <c r="B56" s="4"/>
      <c r="D56" s="4"/>
      <c r="F56" s="4"/>
      <c r="G56" s="79" t="s">
        <v>2</v>
      </c>
      <c r="H56" s="79"/>
      <c r="I56" s="79"/>
      <c r="J56" s="1"/>
      <c r="M56" s="6"/>
    </row>
    <row r="57" spans="2:13" ht="6" customHeight="1" hidden="1">
      <c r="B57" s="4"/>
      <c r="D57" s="4"/>
      <c r="F57" s="4"/>
      <c r="G57" s="29"/>
      <c r="H57" s="29"/>
      <c r="I57" s="29"/>
      <c r="J57" s="1"/>
      <c r="M57" s="6"/>
    </row>
    <row r="58" spans="2:10" ht="14.45" customHeight="1" hidden="1">
      <c r="B58" s="7" t="s">
        <v>0</v>
      </c>
      <c r="C58" s="10" t="s">
        <v>1</v>
      </c>
      <c r="D58" s="54" t="s">
        <v>0</v>
      </c>
      <c r="E58" s="9" t="s">
        <v>1</v>
      </c>
      <c r="F58" s="8" t="s">
        <v>0</v>
      </c>
      <c r="G58" s="10" t="s">
        <v>1</v>
      </c>
      <c r="H58" s="54" t="s">
        <v>0</v>
      </c>
      <c r="I58" s="9" t="s">
        <v>1</v>
      </c>
      <c r="J58" s="1"/>
    </row>
    <row r="59" spans="2:10" ht="14.45" customHeight="1" hidden="1">
      <c r="B59" s="7">
        <v>201</v>
      </c>
      <c r="C59" s="12">
        <f>($I$2*(1+$I$2)^B59)/((1+$I$2)^B59-1)</f>
        <v>0.005330335562921671</v>
      </c>
      <c r="D59" s="54">
        <v>251</v>
      </c>
      <c r="E59" s="11">
        <f>($I$2*(1+$I$2)^D59)/((1+$I$2)^D59-1)</f>
        <v>0.004340918943956755</v>
      </c>
      <c r="F59" s="8">
        <v>301</v>
      </c>
      <c r="G59" s="12">
        <f>($I$2*(1+$I$2)^F59)/((1+$I$2)^F59-1)</f>
        <v>0.0036808709060736997</v>
      </c>
      <c r="H59" s="54">
        <v>351</v>
      </c>
      <c r="I59" s="11">
        <f>($I$2*(1+$I$2)^H59)/((1+$I$2)^H59-1)</f>
        <v>0.0032094349024948793</v>
      </c>
      <c r="J59" s="1"/>
    </row>
    <row r="60" spans="2:10" ht="14.45" customHeight="1" hidden="1">
      <c r="B60" s="13">
        <v>202</v>
      </c>
      <c r="C60" s="16">
        <f aca="true" t="shared" si="4" ref="C60:C108">($I$2*(1+$I$2)^B60)/((1+$I$2)^B60-1)</f>
        <v>0.005305737463705333</v>
      </c>
      <c r="D60" s="55">
        <v>252</v>
      </c>
      <c r="E60" s="14">
        <f aca="true" t="shared" si="5" ref="E60:E108">($I$2*(1+$I$2)^D60)/((1+$I$2)^D60-1)</f>
        <v>0.004325143421931425</v>
      </c>
      <c r="F60" s="15">
        <v>302</v>
      </c>
      <c r="G60" s="16">
        <f aca="true" t="shared" si="6" ref="G60:G108">($I$2*(1+$I$2)^F60)/((1+$I$2)^F60-1)</f>
        <v>0.0036699059378750443</v>
      </c>
      <c r="H60" s="55">
        <v>352</v>
      </c>
      <c r="I60" s="14">
        <f aca="true" t="shared" si="7" ref="I60:I68">($I$2*(1+$I$2)^H60)/((1+$I$2)^H60-1)</f>
        <v>0.0032013780076985145</v>
      </c>
      <c r="J60" s="1"/>
    </row>
    <row r="61" spans="2:10" ht="14.45" customHeight="1" hidden="1">
      <c r="B61" s="13">
        <v>203</v>
      </c>
      <c r="C61" s="16">
        <f t="shared" si="4"/>
        <v>0.005281382101417123</v>
      </c>
      <c r="D61" s="55">
        <v>253</v>
      </c>
      <c r="E61" s="14">
        <f t="shared" si="5"/>
        <v>0.004309492921076528</v>
      </c>
      <c r="F61" s="15">
        <v>303</v>
      </c>
      <c r="G61" s="16">
        <f t="shared" si="6"/>
        <v>0.0036590136071146056</v>
      </c>
      <c r="H61" s="55">
        <v>353</v>
      </c>
      <c r="I61" s="14">
        <f t="shared" si="7"/>
        <v>0.0031933669850653357</v>
      </c>
      <c r="J61" s="1"/>
    </row>
    <row r="62" spans="2:10" ht="14.45" customHeight="1" hidden="1">
      <c r="B62" s="13">
        <v>204</v>
      </c>
      <c r="C62" s="16">
        <f t="shared" si="4"/>
        <v>0.0052572659063888</v>
      </c>
      <c r="D62" s="55">
        <v>254</v>
      </c>
      <c r="E62" s="14">
        <f t="shared" si="5"/>
        <v>0.004293965964756522</v>
      </c>
      <c r="F62" s="15">
        <v>304</v>
      </c>
      <c r="G62" s="16">
        <f t="shared" si="6"/>
        <v>0.0036481931969680292</v>
      </c>
      <c r="H62" s="55">
        <v>354</v>
      </c>
      <c r="I62" s="14">
        <f t="shared" si="7"/>
        <v>0.003185401445840688</v>
      </c>
      <c r="J62" s="1"/>
    </row>
    <row r="63" spans="2:10" ht="14.45" customHeight="1" hidden="1">
      <c r="B63" s="13">
        <v>205</v>
      </c>
      <c r="C63" s="20">
        <f t="shared" si="4"/>
        <v>0.00523338537860419</v>
      </c>
      <c r="D63" s="55">
        <v>255</v>
      </c>
      <c r="E63" s="18">
        <f t="shared" si="5"/>
        <v>0.004278561099498793</v>
      </c>
      <c r="F63" s="15">
        <v>305</v>
      </c>
      <c r="G63" s="20">
        <f t="shared" si="6"/>
        <v>0.0036374440000119385</v>
      </c>
      <c r="H63" s="55">
        <v>355</v>
      </c>
      <c r="I63" s="14">
        <f t="shared" si="7"/>
        <v>0.003177481005650236</v>
      </c>
      <c r="J63" s="1"/>
    </row>
    <row r="64" spans="2:10" ht="14.45" customHeight="1" hidden="1">
      <c r="B64" s="21">
        <v>206</v>
      </c>
      <c r="C64" s="16">
        <f t="shared" si="4"/>
        <v>0.005209737086008503</v>
      </c>
      <c r="D64" s="59">
        <v>256</v>
      </c>
      <c r="E64" s="14">
        <f t="shared" si="5"/>
        <v>0.004263276894541167</v>
      </c>
      <c r="F64" s="23">
        <v>306</v>
      </c>
      <c r="G64" s="16">
        <f t="shared" si="6"/>
        <v>0.003626765318070279</v>
      </c>
      <c r="H64" s="57">
        <v>356</v>
      </c>
      <c r="I64" s="22">
        <f t="shared" si="7"/>
        <v>0.003169605284438425</v>
      </c>
      <c r="J64" s="1"/>
    </row>
    <row r="65" spans="2:10" ht="14.45" customHeight="1" hidden="1">
      <c r="B65" s="13">
        <v>207</v>
      </c>
      <c r="C65" s="16">
        <f t="shared" si="4"/>
        <v>0.005186317662866891</v>
      </c>
      <c r="D65" s="60">
        <v>257</v>
      </c>
      <c r="E65" s="14">
        <f t="shared" si="5"/>
        <v>0.004248111941390143</v>
      </c>
      <c r="F65" s="15">
        <v>307</v>
      </c>
      <c r="G65" s="16">
        <f t="shared" si="6"/>
        <v>0.0036161564620637377</v>
      </c>
      <c r="H65" s="55">
        <v>357</v>
      </c>
      <c r="I65" s="14">
        <f t="shared" si="7"/>
        <v>0.0031617739064080234</v>
      </c>
      <c r="J65" s="1"/>
    </row>
    <row r="66" spans="2:10" ht="14.45" customHeight="1" hidden="1">
      <c r="B66" s="13">
        <v>208</v>
      </c>
      <c r="C66" s="16">
        <f t="shared" si="4"/>
        <v>0.005163123808170042</v>
      </c>
      <c r="D66" s="60">
        <v>258</v>
      </c>
      <c r="E66" s="14">
        <f t="shared" si="5"/>
        <v>0.0042330648533892784</v>
      </c>
      <c r="F66" s="15">
        <v>308</v>
      </c>
      <c r="G66" s="16">
        <f t="shared" si="6"/>
        <v>0.0036056167518620503</v>
      </c>
      <c r="H66" s="55">
        <v>358</v>
      </c>
      <c r="I66" s="14">
        <f t="shared" si="7"/>
        <v>0.00315398649996061</v>
      </c>
      <c r="J66" s="1"/>
    </row>
    <row r="67" spans="2:10" ht="14.45" customHeight="1" hidden="1">
      <c r="B67" s="13">
        <v>209</v>
      </c>
      <c r="C67" s="16">
        <f t="shared" si="4"/>
        <v>0.005140152284085905</v>
      </c>
      <c r="D67" s="60">
        <v>259</v>
      </c>
      <c r="E67" s="14">
        <f t="shared" si="5"/>
        <v>0.004218134265297664</v>
      </c>
      <c r="F67" s="15">
        <v>309</v>
      </c>
      <c r="G67" s="16">
        <f t="shared" si="6"/>
        <v>0.003595145516139216</v>
      </c>
      <c r="H67" s="55">
        <v>359</v>
      </c>
      <c r="I67" s="14">
        <f t="shared" si="7"/>
        <v>0.0031462426976381365</v>
      </c>
      <c r="J67" s="1"/>
    </row>
    <row r="68" spans="2:10" ht="14.45" customHeight="1" hidden="1">
      <c r="B68" s="17">
        <v>210</v>
      </c>
      <c r="C68" s="16">
        <f t="shared" si="4"/>
        <v>0.0051173999144553395</v>
      </c>
      <c r="D68" s="61">
        <v>260</v>
      </c>
      <c r="E68" s="14">
        <f t="shared" si="5"/>
        <v>0.004203318832878046</v>
      </c>
      <c r="F68" s="19">
        <v>310</v>
      </c>
      <c r="G68" s="16">
        <f t="shared" si="6"/>
        <v>0.003584742092231465</v>
      </c>
      <c r="H68" s="56">
        <v>360</v>
      </c>
      <c r="I68" s="18">
        <f t="shared" si="7"/>
        <v>0.0031385421360653754</v>
      </c>
      <c r="J68" s="1"/>
    </row>
    <row r="69" spans="2:10" ht="14.45" customHeight="1" hidden="1">
      <c r="B69" s="13">
        <v>211</v>
      </c>
      <c r="C69" s="24">
        <f t="shared" si="4"/>
        <v>0.00509486358333073</v>
      </c>
      <c r="D69" s="55">
        <v>261</v>
      </c>
      <c r="E69" s="22">
        <f t="shared" si="5"/>
        <v>0.004188617232494507</v>
      </c>
      <c r="F69" s="65">
        <v>311</v>
      </c>
      <c r="G69" s="66">
        <f t="shared" si="6"/>
        <v>0.003574405825998025</v>
      </c>
      <c r="H69" s="55"/>
      <c r="I69" s="14"/>
      <c r="J69" s="1"/>
    </row>
    <row r="70" spans="2:10" ht="14.45" customHeight="1" hidden="1">
      <c r="B70" s="13">
        <v>212</v>
      </c>
      <c r="C70" s="16">
        <f t="shared" si="4"/>
        <v>0.005072540233555883</v>
      </c>
      <c r="D70" s="55">
        <v>262</v>
      </c>
      <c r="E70" s="14">
        <f t="shared" si="5"/>
        <v>0.004174028160719247</v>
      </c>
      <c r="F70" s="65">
        <v>312</v>
      </c>
      <c r="G70" s="67">
        <f t="shared" si="6"/>
        <v>0.00356413607168451</v>
      </c>
      <c r="H70" s="55"/>
      <c r="I70" s="14"/>
      <c r="J70" s="1"/>
    </row>
    <row r="71" spans="2:10" ht="14.45" customHeight="1" hidden="1">
      <c r="B71" s="13">
        <v>213</v>
      </c>
      <c r="C71" s="16">
        <f t="shared" si="4"/>
        <v>0.005050426865385972</v>
      </c>
      <c r="D71" s="55">
        <v>263</v>
      </c>
      <c r="E71" s="14">
        <f t="shared" si="5"/>
        <v>0.004159550333948478</v>
      </c>
      <c r="F71" s="15">
        <v>313</v>
      </c>
      <c r="G71" s="16">
        <f t="shared" si="6"/>
        <v>0.003553932191788966</v>
      </c>
      <c r="H71" s="55"/>
      <c r="I71" s="14"/>
      <c r="J71" s="1"/>
    </row>
    <row r="72" spans="2:9" ht="14.45" customHeight="1" hidden="1">
      <c r="B72" s="13">
        <v>214</v>
      </c>
      <c r="C72" s="16">
        <f t="shared" si="4"/>
        <v>0.0050285205351460974</v>
      </c>
      <c r="D72" s="55">
        <v>264</v>
      </c>
      <c r="E72" s="14">
        <f t="shared" si="5"/>
        <v>0.004145182488026887</v>
      </c>
      <c r="F72" s="15">
        <v>314</v>
      </c>
      <c r="G72" s="16">
        <f t="shared" si="6"/>
        <v>0.003543793556930464</v>
      </c>
      <c r="H72" s="55"/>
      <c r="I72" s="14"/>
    </row>
    <row r="73" spans="2:9" ht="14.45" customHeight="1" hidden="1">
      <c r="B73" s="13">
        <v>215</v>
      </c>
      <c r="C73" s="20">
        <f t="shared" si="4"/>
        <v>0.005006818353927419</v>
      </c>
      <c r="D73" s="55">
        <v>265</v>
      </c>
      <c r="E73" s="18">
        <f t="shared" si="5"/>
        <v>0.004130923377880742</v>
      </c>
      <c r="F73" s="15">
        <v>315</v>
      </c>
      <c r="G73" s="20">
        <f t="shared" si="6"/>
        <v>0.003533719545720183</v>
      </c>
      <c r="H73" s="55"/>
      <c r="I73" s="14"/>
    </row>
    <row r="74" spans="2:9" ht="14.45" customHeight="1" hidden="1">
      <c r="B74" s="21">
        <v>216</v>
      </c>
      <c r="C74" s="16">
        <f t="shared" si="4"/>
        <v>0.004985317486319323</v>
      </c>
      <c r="D74" s="59">
        <v>266</v>
      </c>
      <c r="E74" s="14">
        <f t="shared" si="5"/>
        <v>0.004116771777159191</v>
      </c>
      <c r="F74" s="23">
        <v>316</v>
      </c>
      <c r="G74" s="16">
        <f t="shared" si="6"/>
        <v>0.003523709544634953</v>
      </c>
      <c r="H74" s="57"/>
      <c r="I74" s="22"/>
    </row>
    <row r="75" spans="2:9" ht="14.45" customHeight="1" hidden="1">
      <c r="B75" s="13">
        <v>217</v>
      </c>
      <c r="C75" s="16">
        <f t="shared" si="4"/>
        <v>0.004964015149176822</v>
      </c>
      <c r="D75" s="60">
        <v>267</v>
      </c>
      <c r="E75" s="14">
        <f t="shared" si="5"/>
        <v>0.004102726477883654</v>
      </c>
      <c r="F75" s="15">
        <v>317</v>
      </c>
      <c r="G75" s="16">
        <f t="shared" si="6"/>
        <v>0.00351376294789322</v>
      </c>
      <c r="H75" s="55"/>
      <c r="I75" s="14"/>
    </row>
    <row r="76" spans="2:9" ht="14.45" customHeight="1" hidden="1">
      <c r="B76" s="13">
        <v>218</v>
      </c>
      <c r="C76" s="16">
        <f t="shared" si="4"/>
        <v>0.004942908610421776</v>
      </c>
      <c r="D76" s="60">
        <v>268</v>
      </c>
      <c r="E76" s="14">
        <f t="shared" si="5"/>
        <v>0.004088786290105045</v>
      </c>
      <c r="F76" s="15">
        <v>318</v>
      </c>
      <c r="G76" s="16">
        <f t="shared" si="6"/>
        <v>0.0035038791573332798</v>
      </c>
      <c r="H76" s="55"/>
      <c r="I76" s="14"/>
    </row>
    <row r="77" spans="2:9" ht="14.45" customHeight="1" hidden="1">
      <c r="B77" s="13">
        <v>219</v>
      </c>
      <c r="C77" s="16">
        <f t="shared" si="4"/>
        <v>0.004921995187876965</v>
      </c>
      <c r="D77" s="60">
        <v>269</v>
      </c>
      <c r="E77" s="14">
        <f t="shared" si="5"/>
        <v>0.00407495004156868</v>
      </c>
      <c r="F77" s="15">
        <v>319</v>
      </c>
      <c r="G77" s="16">
        <f t="shared" si="6"/>
        <v>0.0034940575822938785</v>
      </c>
      <c r="H77" s="55"/>
      <c r="I77" s="14"/>
    </row>
    <row r="78" spans="2:9" ht="14.45" customHeight="1" hidden="1">
      <c r="B78" s="17">
        <v>220</v>
      </c>
      <c r="C78" s="16">
        <f t="shared" si="4"/>
        <v>0.004901272248131998</v>
      </c>
      <c r="D78" s="61">
        <v>270</v>
      </c>
      <c r="E78" s="14">
        <f t="shared" si="5"/>
        <v>0.004061216577386556</v>
      </c>
      <c r="F78" s="19">
        <v>320</v>
      </c>
      <c r="G78" s="16">
        <f t="shared" si="6"/>
        <v>0.0034842976394969835</v>
      </c>
      <c r="H78" s="56"/>
      <c r="I78" s="18"/>
    </row>
    <row r="79" spans="2:9" ht="14.45" customHeight="1" hidden="1">
      <c r="B79" s="13">
        <v>221</v>
      </c>
      <c r="C79" s="24">
        <f t="shared" si="4"/>
        <v>0.004880737205440012</v>
      </c>
      <c r="D79" s="55">
        <v>271</v>
      </c>
      <c r="E79" s="22">
        <f t="shared" si="5"/>
        <v>0.004047584759716994</v>
      </c>
      <c r="F79" s="15">
        <v>321</v>
      </c>
      <c r="G79" s="24">
        <f t="shared" si="6"/>
        <v>0.003474598752932833</v>
      </c>
      <c r="H79" s="55"/>
      <c r="I79" s="14"/>
    </row>
    <row r="80" spans="2:9" ht="14.45" customHeight="1" hidden="1">
      <c r="B80" s="13">
        <v>222</v>
      </c>
      <c r="C80" s="16">
        <f t="shared" si="4"/>
        <v>0.0048603875206441</v>
      </c>
      <c r="D80" s="55">
        <v>272</v>
      </c>
      <c r="E80" s="14">
        <f t="shared" si="5"/>
        <v>0.004034053467451218</v>
      </c>
      <c r="F80" s="15">
        <v>322</v>
      </c>
      <c r="G80" s="16">
        <f t="shared" si="6"/>
        <v>0.0034649603537470187</v>
      </c>
      <c r="H80" s="55"/>
      <c r="I80" s="14"/>
    </row>
    <row r="81" spans="2:9" ht="14.45" customHeight="1" hidden="1">
      <c r="B81" s="13">
        <v>223</v>
      </c>
      <c r="C81" s="16">
        <f t="shared" si="4"/>
        <v>0.004840220700132781</v>
      </c>
      <c r="D81" s="55">
        <v>273</v>
      </c>
      <c r="E81" s="14">
        <f t="shared" si="5"/>
        <v>0.004020621595906951</v>
      </c>
      <c r="F81" s="15">
        <v>323</v>
      </c>
      <c r="G81" s="16">
        <f t="shared" si="6"/>
        <v>0.0034553818801297534</v>
      </c>
      <c r="H81" s="55"/>
      <c r="I81" s="14"/>
    </row>
    <row r="82" spans="2:9" ht="14.45" customHeight="1" hidden="1">
      <c r="B82" s="13">
        <v>224</v>
      </c>
      <c r="C82" s="16">
        <f t="shared" si="4"/>
        <v>0.004820234294823273</v>
      </c>
      <c r="D82" s="55">
        <v>274</v>
      </c>
      <c r="E82" s="14">
        <f t="shared" si="5"/>
        <v>0.004007288056528621</v>
      </c>
      <c r="F82" s="15">
        <v>324</v>
      </c>
      <c r="G82" s="16">
        <f t="shared" si="6"/>
        <v>0.003445862777207144</v>
      </c>
      <c r="H82" s="55"/>
      <c r="I82" s="14"/>
    </row>
    <row r="83" spans="2:9" ht="14.45" customHeight="1" hidden="1">
      <c r="B83" s="13">
        <v>225</v>
      </c>
      <c r="C83" s="20">
        <f t="shared" si="4"/>
        <v>0.00480042589917205</v>
      </c>
      <c r="D83" s="55">
        <v>275</v>
      </c>
      <c r="E83" s="18">
        <f t="shared" si="5"/>
        <v>0.003994051776594178</v>
      </c>
      <c r="F83" s="15">
        <v>325</v>
      </c>
      <c r="G83" s="20">
        <f t="shared" si="6"/>
        <v>0.0034364024969345077</v>
      </c>
      <c r="H83" s="55"/>
      <c r="I83" s="14"/>
    </row>
    <row r="84" spans="2:9" ht="14.45" customHeight="1" hidden="1">
      <c r="B84" s="21">
        <v>226</v>
      </c>
      <c r="C84" s="16">
        <f t="shared" si="4"/>
        <v>0.00478079315021152</v>
      </c>
      <c r="D84" s="59">
        <v>276</v>
      </c>
      <c r="E84" s="14">
        <f t="shared" si="5"/>
        <v>0.003980911698928237</v>
      </c>
      <c r="F84" s="23">
        <v>326</v>
      </c>
      <c r="G84" s="16">
        <f t="shared" si="6"/>
        <v>0.0034270004979915945</v>
      </c>
      <c r="H84" s="57"/>
      <c r="I84" s="22"/>
    </row>
    <row r="85" spans="2:9" ht="14.45" customHeight="1" hidden="1">
      <c r="B85" s="13">
        <v>227</v>
      </c>
      <c r="C85" s="16">
        <f t="shared" si="4"/>
        <v>0.00476133372661226</v>
      </c>
      <c r="D85" s="60">
        <v>277</v>
      </c>
      <c r="E85" s="14">
        <f t="shared" si="5"/>
        <v>0.003967866781621452</v>
      </c>
      <c r="F85" s="15">
        <v>327</v>
      </c>
      <c r="G85" s="16">
        <f t="shared" si="6"/>
        <v>0.003417656245679797</v>
      </c>
      <c r="H85" s="55"/>
      <c r="I85" s="14"/>
    </row>
    <row r="86" spans="2:9" ht="14.45" customHeight="1" hidden="1">
      <c r="B86" s="13">
        <v>228</v>
      </c>
      <c r="C86" s="16">
        <f t="shared" si="4"/>
        <v>0.004742045347769878</v>
      </c>
      <c r="D86" s="60">
        <v>278</v>
      </c>
      <c r="E86" s="14">
        <f t="shared" si="5"/>
        <v>0.003954915997755949</v>
      </c>
      <c r="F86" s="15">
        <v>328</v>
      </c>
      <c r="G86" s="16">
        <f t="shared" si="6"/>
        <v>0.003408369211821197</v>
      </c>
      <c r="H86" s="55"/>
      <c r="I86" s="14"/>
    </row>
    <row r="87" spans="2:9" ht="14.45" customHeight="1" hidden="1">
      <c r="B87" s="13">
        <v>229</v>
      </c>
      <c r="C87" s="16">
        <f t="shared" si="4"/>
        <v>0.004722925772915871</v>
      </c>
      <c r="D87" s="60">
        <v>279</v>
      </c>
      <c r="E87" s="14">
        <f t="shared" si="5"/>
        <v>0.0039420583351366814</v>
      </c>
      <c r="F87" s="15">
        <v>329</v>
      </c>
      <c r="G87" s="16">
        <f t="shared" si="6"/>
        <v>0.0033991388746594745</v>
      </c>
      <c r="H87" s="55"/>
      <c r="I87" s="14"/>
    </row>
    <row r="88" spans="2:9" ht="14.45" customHeight="1" hidden="1">
      <c r="B88" s="17">
        <v>230</v>
      </c>
      <c r="C88" s="16">
        <f t="shared" si="4"/>
        <v>0.004703972800251548</v>
      </c>
      <c r="D88" s="61">
        <v>280</v>
      </c>
      <c r="E88" s="14">
        <f t="shared" si="5"/>
        <v>0.003929292796028481</v>
      </c>
      <c r="F88" s="19">
        <v>330</v>
      </c>
      <c r="G88" s="16">
        <f t="shared" si="6"/>
        <v>0.003389964718762593</v>
      </c>
      <c r="H88" s="56"/>
      <c r="I88" s="18"/>
    </row>
    <row r="89" spans="2:9" ht="14.45" customHeight="1" hidden="1">
      <c r="B89" s="13">
        <v>231</v>
      </c>
      <c r="C89" s="24">
        <f t="shared" si="4"/>
        <v>0.004685184266104607</v>
      </c>
      <c r="D89" s="55">
        <v>281</v>
      </c>
      <c r="E89" s="22">
        <f t="shared" si="5"/>
        <v>0.00391661839689881</v>
      </c>
      <c r="F89" s="15">
        <v>331</v>
      </c>
      <c r="G89" s="24">
        <f t="shared" si="6"/>
        <v>0.0033808462349272927</v>
      </c>
      <c r="H89" s="55"/>
      <c r="I89" s="14"/>
    </row>
    <row r="90" spans="2:9" ht="14.45" customHeight="1" hidden="1">
      <c r="B90" s="13">
        <v>232</v>
      </c>
      <c r="C90" s="16">
        <f t="shared" si="4"/>
        <v>0.004666558044107361</v>
      </c>
      <c r="D90" s="55">
        <v>282</v>
      </c>
      <c r="E90" s="14">
        <f t="shared" si="5"/>
        <v>0.003904034168165905</v>
      </c>
      <c r="F90" s="15">
        <v>332</v>
      </c>
      <c r="G90" s="16">
        <f t="shared" si="6"/>
        <v>0.0033717829200852634</v>
      </c>
      <c r="H90" s="55"/>
      <c r="I90" s="14"/>
    </row>
    <row r="91" spans="2:9" ht="14.45" customHeight="1" hidden="1">
      <c r="B91" s="13">
        <v>233</v>
      </c>
      <c r="C91" s="16">
        <f t="shared" si="4"/>
        <v>0.004648092044396314</v>
      </c>
      <c r="D91" s="55">
        <v>283</v>
      </c>
      <c r="E91" s="14">
        <f t="shared" si="5"/>
        <v>0.003891539153952325</v>
      </c>
      <c r="F91" s="15">
        <v>333</v>
      </c>
      <c r="G91" s="16">
        <f t="shared" si="6"/>
        <v>0.0033627742772110412</v>
      </c>
      <c r="H91" s="55"/>
      <c r="I91" s="14"/>
    </row>
    <row r="92" spans="2:9" ht="14.45" customHeight="1" hidden="1">
      <c r="B92" s="13">
        <v>234</v>
      </c>
      <c r="C92" s="16">
        <f t="shared" si="4"/>
        <v>0.004629784212832054</v>
      </c>
      <c r="D92" s="55">
        <v>284</v>
      </c>
      <c r="E92" s="14">
        <f t="shared" si="5"/>
        <v>0.0038791324118436464</v>
      </c>
      <c r="F92" s="15">
        <v>334</v>
      </c>
      <c r="G92" s="16">
        <f t="shared" si="6"/>
        <v>0.003353819815231527</v>
      </c>
      <c r="H92" s="55"/>
      <c r="I92" s="14"/>
    </row>
    <row r="93" spans="2:9" ht="14.45" customHeight="1" hidden="1">
      <c r="B93" s="13">
        <v>235</v>
      </c>
      <c r="C93" s="20">
        <f t="shared" si="4"/>
        <v>0.004611632530239243</v>
      </c>
      <c r="D93" s="55">
        <v>285</v>
      </c>
      <c r="E93" s="18">
        <f t="shared" si="5"/>
        <v>0.0038668130126523134</v>
      </c>
      <c r="F93" s="15">
        <v>335</v>
      </c>
      <c r="G93" s="20">
        <f t="shared" si="6"/>
        <v>0.003344919048937186</v>
      </c>
      <c r="H93" s="55"/>
      <c r="I93" s="14"/>
    </row>
    <row r="94" spans="2:9" ht="14.45" customHeight="1" hidden="1">
      <c r="B94" s="21">
        <v>236</v>
      </c>
      <c r="C94" s="16">
        <f t="shared" si="4"/>
        <v>0.004593635011665784</v>
      </c>
      <c r="D94" s="59">
        <v>286</v>
      </c>
      <c r="E94" s="14">
        <f t="shared" si="5"/>
        <v>0.003854580040186349</v>
      </c>
      <c r="F94" s="23">
        <v>336</v>
      </c>
      <c r="G94" s="16">
        <f t="shared" si="6"/>
        <v>0.003336071498894728</v>
      </c>
      <c r="H94" s="57"/>
      <c r="I94" s="22"/>
    </row>
    <row r="95" spans="2:9" ht="14.45" customHeight="1" hidden="1">
      <c r="B95" s="13">
        <v>237</v>
      </c>
      <c r="C95" s="16">
        <f t="shared" si="4"/>
        <v>0.0045757897056609</v>
      </c>
      <c r="D95" s="60">
        <v>287</v>
      </c>
      <c r="E95" s="14">
        <f t="shared" si="5"/>
        <v>0.0038424325910230038</v>
      </c>
      <c r="F95" s="15">
        <v>337</v>
      </c>
      <c r="G95" s="16">
        <f t="shared" si="6"/>
        <v>0.0033272766913614795</v>
      </c>
      <c r="H95" s="55"/>
      <c r="I95" s="14"/>
    </row>
    <row r="96" spans="2:9" ht="14.45" customHeight="1" hidden="1">
      <c r="B96" s="13">
        <v>238</v>
      </c>
      <c r="C96" s="16">
        <f t="shared" si="4"/>
        <v>0.004558094693571242</v>
      </c>
      <c r="D96" s="60">
        <v>288</v>
      </c>
      <c r="E96" s="14">
        <f t="shared" si="5"/>
        <v>0.003830369774287008</v>
      </c>
      <c r="F96" s="15">
        <v>338</v>
      </c>
      <c r="G96" s="16">
        <f t="shared" si="6"/>
        <v>0.0033185341582011385</v>
      </c>
      <c r="H96" s="55"/>
      <c r="I96" s="14"/>
    </row>
    <row r="97" spans="2:9" ht="14.45" customHeight="1" hidden="1">
      <c r="B97" s="13">
        <v>239</v>
      </c>
      <c r="C97" s="16">
        <f t="shared" si="4"/>
        <v>0.004540548088854788</v>
      </c>
      <c r="D97" s="60">
        <v>289</v>
      </c>
      <c r="E97" s="14">
        <f t="shared" si="5"/>
        <v>0.0038183907114335463</v>
      </c>
      <c r="F97" s="15">
        <v>339</v>
      </c>
      <c r="G97" s="16">
        <f t="shared" si="6"/>
        <v>0.003309843436801134</v>
      </c>
      <c r="H97" s="55"/>
      <c r="I97" s="14"/>
    </row>
    <row r="98" spans="2:9" ht="14.45" customHeight="1" hidden="1">
      <c r="B98" s="17">
        <v>240</v>
      </c>
      <c r="C98" s="16">
        <f t="shared" si="4"/>
        <v>0.004523148036411847</v>
      </c>
      <c r="D98" s="61">
        <v>290</v>
      </c>
      <c r="E98" s="14">
        <f t="shared" si="5"/>
        <v>0.0038064945360356236</v>
      </c>
      <c r="F98" s="19">
        <v>340</v>
      </c>
      <c r="G98" s="16">
        <f t="shared" si="6"/>
        <v>0.0033012040699913594</v>
      </c>
      <c r="H98" s="56"/>
      <c r="I98" s="18"/>
    </row>
    <row r="99" spans="2:9" ht="14.45" customHeight="1" hidden="1">
      <c r="B99" s="13">
        <v>241</v>
      </c>
      <c r="C99" s="24">
        <f t="shared" si="4"/>
        <v>0.004505892711932745</v>
      </c>
      <c r="D99" s="55">
        <v>291</v>
      </c>
      <c r="E99" s="22">
        <f t="shared" si="5"/>
        <v>0.003794680393575879</v>
      </c>
      <c r="F99" s="15">
        <v>341</v>
      </c>
      <c r="G99" s="24">
        <f t="shared" si="6"/>
        <v>0.0032926156059643994</v>
      </c>
      <c r="H99" s="55"/>
      <c r="I99" s="14"/>
    </row>
    <row r="100" spans="2:9" ht="14.45" customHeight="1" hidden="1">
      <c r="B100" s="13">
        <v>242</v>
      </c>
      <c r="C100" s="16">
        <f t="shared" si="4"/>
        <v>0.00448878032126165</v>
      </c>
      <c r="D100" s="55">
        <v>292</v>
      </c>
      <c r="E100" s="14">
        <f t="shared" si="5"/>
        <v>0.0037829474412426215</v>
      </c>
      <c r="F100" s="15">
        <v>342</v>
      </c>
      <c r="G100" s="16">
        <f t="shared" si="6"/>
        <v>0.003284077598197095</v>
      </c>
      <c r="H100" s="55"/>
      <c r="I100" s="14"/>
    </row>
    <row r="101" spans="2:9" ht="14.45" customHeight="1" hidden="1">
      <c r="B101" s="13">
        <v>243</v>
      </c>
      <c r="C101" s="16">
        <f t="shared" si="4"/>
        <v>0.004471809099776127</v>
      </c>
      <c r="D101" s="55">
        <v>293</v>
      </c>
      <c r="E101" s="14">
        <f t="shared" si="5"/>
        <v>0.0037712948477301327</v>
      </c>
      <c r="F101" s="15">
        <v>343</v>
      </c>
      <c r="G101" s="16">
        <f t="shared" si="6"/>
        <v>0.0032755896053735575</v>
      </c>
      <c r="H101" s="55"/>
      <c r="I101" s="14"/>
    </row>
    <row r="102" spans="2:9" ht="14.45" customHeight="1" hidden="1">
      <c r="B102" s="13">
        <v>244</v>
      </c>
      <c r="C102" s="16">
        <f t="shared" si="4"/>
        <v>0.0044549773117819455</v>
      </c>
      <c r="D102" s="55">
        <v>294</v>
      </c>
      <c r="E102" s="14">
        <f t="shared" si="5"/>
        <v>0.003759721793042907</v>
      </c>
      <c r="F102" s="15">
        <v>344</v>
      </c>
      <c r="G102" s="16">
        <f t="shared" si="6"/>
        <v>0.0032671511913094304</v>
      </c>
      <c r="H102" s="55"/>
      <c r="I102" s="14"/>
    </row>
    <row r="103" spans="2:9" ht="14.45" customHeight="1" hidden="1">
      <c r="B103" s="13">
        <v>245</v>
      </c>
      <c r="C103" s="20">
        <f t="shared" si="4"/>
        <v>0.004438283249922723</v>
      </c>
      <c r="D103" s="55">
        <v>295</v>
      </c>
      <c r="E103" s="18">
        <f t="shared" si="5"/>
        <v>0.0037482274683040408</v>
      </c>
      <c r="F103" s="15">
        <v>345</v>
      </c>
      <c r="G103" s="20">
        <f t="shared" si="6"/>
        <v>0.0032587619248775684</v>
      </c>
      <c r="H103" s="55"/>
      <c r="I103" s="14"/>
    </row>
    <row r="104" spans="2:9" ht="14.45" customHeight="1" hidden="1">
      <c r="B104" s="21">
        <v>246</v>
      </c>
      <c r="C104" s="16">
        <f t="shared" si="4"/>
        <v>0.004421725234603914</v>
      </c>
      <c r="D104" s="59">
        <v>296</v>
      </c>
      <c r="E104" s="14">
        <f t="shared" si="5"/>
        <v>0.0037368110755673324</v>
      </c>
      <c r="F104" s="23">
        <v>346</v>
      </c>
      <c r="G104" s="16">
        <f t="shared" si="6"/>
        <v>0.003250421379934921</v>
      </c>
      <c r="H104" s="57"/>
      <c r="I104" s="22"/>
    </row>
    <row r="105" spans="2:9" ht="14.45" customHeight="1" hidden="1">
      <c r="B105" s="13">
        <v>247</v>
      </c>
      <c r="C105" s="16">
        <f t="shared" si="4"/>
        <v>0.004405301613430873</v>
      </c>
      <c r="D105" s="60">
        <v>297</v>
      </c>
      <c r="E105" s="14">
        <f t="shared" si="5"/>
        <v>0.0037254718276333344</v>
      </c>
      <c r="F105" s="15">
        <v>347</v>
      </c>
      <c r="G105" s="16">
        <f t="shared" si="6"/>
        <v>0.0032421291352507267</v>
      </c>
      <c r="H105" s="55"/>
      <c r="I105" s="14"/>
    </row>
    <row r="106" spans="2:9" ht="14.45" customHeight="1" hidden="1">
      <c r="B106" s="13">
        <v>248</v>
      </c>
      <c r="C106" s="16">
        <f t="shared" si="4"/>
        <v>0.0043890107606604535</v>
      </c>
      <c r="D106" s="60">
        <v>298</v>
      </c>
      <c r="E106" s="14">
        <f t="shared" si="5"/>
        <v>0.003714208947869002</v>
      </c>
      <c r="F106" s="15">
        <v>348</v>
      </c>
      <c r="G106" s="16">
        <f t="shared" si="6"/>
        <v>0.0032338847744359384</v>
      </c>
      <c r="H106" s="55"/>
      <c r="I106" s="14"/>
    </row>
    <row r="107" spans="2:9" ht="14.45" customHeight="1" hidden="1">
      <c r="B107" s="13">
        <v>249</v>
      </c>
      <c r="C107" s="16">
        <f t="shared" si="4"/>
        <v>0.004372851076665815</v>
      </c>
      <c r="D107" s="60">
        <v>299</v>
      </c>
      <c r="E107" s="14">
        <f t="shared" si="5"/>
        <v>0.003703021670030998</v>
      </c>
      <c r="F107" s="15">
        <v>349</v>
      </c>
      <c r="G107" s="16">
        <f t="shared" si="6"/>
        <v>0.0032256878858738626</v>
      </c>
      <c r="H107" s="55"/>
      <c r="I107" s="14"/>
    </row>
    <row r="108" spans="2:9" ht="14.45" customHeight="1" hidden="1">
      <c r="B108" s="17">
        <v>250</v>
      </c>
      <c r="C108" s="28">
        <f t="shared" si="4"/>
        <v>0.004356820987414139</v>
      </c>
      <c r="D108" s="62">
        <v>300</v>
      </c>
      <c r="E108" s="26">
        <f t="shared" si="5"/>
        <v>0.0036919092380925385</v>
      </c>
      <c r="F108" s="27">
        <v>350</v>
      </c>
      <c r="G108" s="28">
        <f t="shared" si="6"/>
        <v>0.0032175380626519663</v>
      </c>
      <c r="H108" s="58"/>
      <c r="I108" s="26"/>
    </row>
  </sheetData>
  <mergeCells count="1">
    <mergeCell ref="G56:I56"/>
  </mergeCells>
  <printOptions/>
  <pageMargins left="0.7874015748031497" right="0.7874015748031497" top="0.984251968503937" bottom="0.984251968503937" header="0.7086614173228347" footer="0.11811023622047245"/>
  <pageSetup blackAndWhite="1" firstPageNumber="294" useFirstPageNumber="1" horizontalDpi="300" verticalDpi="300" orientation="portrait" paperSize="9" scale="99" r:id="rId1"/>
  <headerFooter alignWithMargins="0">
    <oddHeader>&amp;C&amp;"ＭＳ Ｐゴシック,太字"C　毎　月　償　還</oddHeader>
  </headerFooter>
  <rowBreaks count="1" manualBreakCount="1">
    <brk id="5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00"/>
  <sheetViews>
    <sheetView view="pageBreakPreview" zoomScaleSheetLayoutView="100" workbookViewId="0" topLeftCell="B1">
      <selection activeCell="E105" sqref="E105"/>
    </sheetView>
  </sheetViews>
  <sheetFormatPr defaultColWidth="9.00390625" defaultRowHeight="13.5"/>
  <cols>
    <col min="1" max="1" width="2.625" style="30" customWidth="1"/>
    <col min="2" max="2" width="4.875" style="30" customWidth="1"/>
    <col min="3" max="8" width="13.125" style="30" customWidth="1"/>
    <col min="9" max="16384" width="9.00390625" style="30" customWidth="1"/>
  </cols>
  <sheetData>
    <row r="1" spans="2:7" ht="13.5">
      <c r="B1" s="80" t="s">
        <v>46</v>
      </c>
      <c r="C1" s="80"/>
      <c r="D1" s="80"/>
      <c r="E1" s="80"/>
      <c r="F1" s="80"/>
      <c r="G1" s="80"/>
    </row>
    <row r="2" spans="4:8" s="35" customFormat="1" ht="13.5">
      <c r="D2" s="81"/>
      <c r="E2" s="81"/>
      <c r="F2" s="81"/>
      <c r="G2" s="36" t="s">
        <v>9</v>
      </c>
      <c r="H2" s="36" t="s">
        <v>10</v>
      </c>
    </row>
    <row r="3" spans="4:8" s="35" customFormat="1" ht="13.5">
      <c r="D3" s="81"/>
      <c r="E3" s="81"/>
      <c r="F3" s="81"/>
      <c r="G3" s="37">
        <v>0.0083</v>
      </c>
      <c r="H3" s="71">
        <f>'毎月償還 (住宅災害）'!I2*6</f>
        <v>0.004146</v>
      </c>
    </row>
    <row r="4" spans="7:8" ht="13.5">
      <c r="G4" s="31"/>
      <c r="H4" s="32"/>
    </row>
    <row r="5" spans="2:8" s="35" customFormat="1" ht="15.6" customHeight="1">
      <c r="B5" s="39" t="s">
        <v>0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</row>
    <row r="6" spans="2:8" s="35" customFormat="1" ht="15.6" customHeight="1">
      <c r="B6" s="39">
        <v>1</v>
      </c>
      <c r="C6" s="40">
        <f>$H$3*(1+(1/6)*$H$3)*((1+$H$3)^($B6-1))/((1+$H$3)^$B6-1)</f>
        <v>1.0006910000000042</v>
      </c>
      <c r="D6" s="40">
        <f>$H$3*(1+(2/6)*$H$3)*((1+$H$3)^($B6-1))/((1+$H$3)^$B6-1)</f>
        <v>1.0013820000000042</v>
      </c>
      <c r="E6" s="40">
        <f>$H$3*(1+(3/6)*$H$3)*((1+$H$3)^($B6-1))/((1+$H$3)^$B6-1)</f>
        <v>1.0020730000000042</v>
      </c>
      <c r="F6" s="40">
        <f>$H$3*(1+(4/6)*$H$3)*((1+$H$3)^($B6-1))/((1+$H$3)^$B6-1)</f>
        <v>1.0027640000000042</v>
      </c>
      <c r="G6" s="40">
        <f>$H$3*(1+(5/6)*$H$3)*((1+$H$3)^($B6-1))/((1+$H$3)^$B6-1)</f>
        <v>1.0034550000000042</v>
      </c>
      <c r="H6" s="40">
        <f>$H$3*(1+(6/6)*$H$3)*((1+$H$3)^($B6-1))/((1+$H$3)^$B6-1)</f>
        <v>1.004146000000004</v>
      </c>
    </row>
    <row r="7" spans="2:8" s="35" customFormat="1" ht="15.6" customHeight="1">
      <c r="B7" s="41">
        <v>2</v>
      </c>
      <c r="C7" s="42">
        <f aca="true" t="shared" si="0" ref="C7:C46">$H$3*(1+(1/6)*$H$3)*((1+$H$3)^($B7-1))/((1+$H$3)^$B7-1)</f>
        <v>0.5013805705203183</v>
      </c>
      <c r="D7" s="42">
        <f aca="true" t="shared" si="1" ref="D7:D46">$H$3*(1+(2/6)*$H$3)*((1+$H$3)^($B7-1))/((1+$H$3)^$B7-1)</f>
        <v>0.5017267852601626</v>
      </c>
      <c r="E7" s="42">
        <f aca="true" t="shared" si="2" ref="E7:E46">$H$3*(1+(3/6)*$H$3)*((1+$H$3)^($B7-1))/((1+$H$3)^$B7-1)</f>
        <v>0.5020730000000068</v>
      </c>
      <c r="F7" s="42">
        <f aca="true" t="shared" si="3" ref="F7:F46">$H$3*(1+(4/6)*$H$3)*((1+$H$3)^($B7-1))/((1+$H$3)^$B7-1)</f>
        <v>0.5024192147398512</v>
      </c>
      <c r="G7" s="42">
        <f aca="true" t="shared" si="4" ref="G7:G46">$H$3*(1+(5/6)*$H$3)*((1+$H$3)^($B7-1))/((1+$H$3)^$B7-1)</f>
        <v>0.5027654294796954</v>
      </c>
      <c r="H7" s="42">
        <f aca="true" t="shared" si="5" ref="H7:H46">$H$3*(1+(6/6)*$H$3)*((1+$H$3)^($B7-1))/((1+$H$3)^$B7-1)</f>
        <v>0.5031116442195397</v>
      </c>
    </row>
    <row r="8" spans="2:8" s="35" customFormat="1" ht="15.6" customHeight="1">
      <c r="B8" s="41">
        <v>3</v>
      </c>
      <c r="C8" s="42">
        <f t="shared" si="0"/>
        <v>0.3349447103958161</v>
      </c>
      <c r="D8" s="42">
        <f t="shared" si="1"/>
        <v>0.33517599737139947</v>
      </c>
      <c r="E8" s="42">
        <f t="shared" si="2"/>
        <v>0.3354072843469828</v>
      </c>
      <c r="F8" s="42">
        <f t="shared" si="3"/>
        <v>0.3356385713225662</v>
      </c>
      <c r="G8" s="42">
        <f t="shared" si="4"/>
        <v>0.3358698582981496</v>
      </c>
      <c r="H8" s="42">
        <f t="shared" si="5"/>
        <v>0.33610114527373297</v>
      </c>
    </row>
    <row r="9" spans="2:8" s="35" customFormat="1" ht="15.6" customHeight="1">
      <c r="B9" s="41">
        <v>4</v>
      </c>
      <c r="C9" s="42">
        <f t="shared" si="0"/>
        <v>0.25172749260402427</v>
      </c>
      <c r="D9" s="42">
        <f t="shared" si="1"/>
        <v>0.25190131618931627</v>
      </c>
      <c r="E9" s="42">
        <f t="shared" si="2"/>
        <v>0.2520751397746082</v>
      </c>
      <c r="F9" s="42">
        <f t="shared" si="3"/>
        <v>0.25224896335990016</v>
      </c>
      <c r="G9" s="42">
        <f t="shared" si="4"/>
        <v>0.25242278694519205</v>
      </c>
      <c r="H9" s="42">
        <f t="shared" si="5"/>
        <v>0.252596610530484</v>
      </c>
    </row>
    <row r="10" spans="2:8" s="35" customFormat="1" ht="15.6" customHeight="1">
      <c r="B10" s="43">
        <v>5</v>
      </c>
      <c r="C10" s="44">
        <f t="shared" si="0"/>
        <v>0.20179773173848023</v>
      </c>
      <c r="D10" s="44">
        <f t="shared" si="1"/>
        <v>0.20193707768306382</v>
      </c>
      <c r="E10" s="44">
        <f t="shared" si="2"/>
        <v>0.20207642362764738</v>
      </c>
      <c r="F10" s="44">
        <f t="shared" si="3"/>
        <v>0.20221576957223097</v>
      </c>
      <c r="G10" s="44">
        <f t="shared" si="4"/>
        <v>0.20235511551681457</v>
      </c>
      <c r="H10" s="44">
        <f t="shared" si="5"/>
        <v>0.20249446146139816</v>
      </c>
    </row>
    <row r="11" spans="2:8" s="35" customFormat="1" ht="15.6" customHeight="1">
      <c r="B11" s="41">
        <v>6</v>
      </c>
      <c r="C11" s="42">
        <f t="shared" si="0"/>
        <v>0.16851169932874846</v>
      </c>
      <c r="D11" s="42">
        <f t="shared" si="1"/>
        <v>0.16862806050741017</v>
      </c>
      <c r="E11" s="42">
        <f t="shared" si="2"/>
        <v>0.16874442168607187</v>
      </c>
      <c r="F11" s="42">
        <f t="shared" si="3"/>
        <v>0.16886078286473358</v>
      </c>
      <c r="G11" s="42">
        <f t="shared" si="4"/>
        <v>0.16897714404339528</v>
      </c>
      <c r="H11" s="42">
        <f t="shared" si="5"/>
        <v>0.169093505222057</v>
      </c>
    </row>
    <row r="12" spans="2:8" s="35" customFormat="1" ht="15.6" customHeight="1">
      <c r="B12" s="41">
        <v>7</v>
      </c>
      <c r="C12" s="42">
        <f t="shared" si="0"/>
        <v>0.14473636888610208</v>
      </c>
      <c r="D12" s="42">
        <f t="shared" si="1"/>
        <v>0.14483631265585747</v>
      </c>
      <c r="E12" s="42">
        <f t="shared" si="2"/>
        <v>0.14493625642561286</v>
      </c>
      <c r="F12" s="42">
        <f t="shared" si="3"/>
        <v>0.14503620019536825</v>
      </c>
      <c r="G12" s="42">
        <f t="shared" si="4"/>
        <v>0.14513614396512364</v>
      </c>
      <c r="H12" s="42">
        <f t="shared" si="5"/>
        <v>0.14523608773487906</v>
      </c>
    </row>
    <row r="13" spans="2:8" s="35" customFormat="1" ht="15.6" customHeight="1">
      <c r="B13" s="41">
        <v>8</v>
      </c>
      <c r="C13" s="42">
        <f t="shared" si="0"/>
        <v>0.12690522716495986</v>
      </c>
      <c r="D13" s="42">
        <f t="shared" si="1"/>
        <v>0.1269928581239382</v>
      </c>
      <c r="E13" s="42">
        <f t="shared" si="2"/>
        <v>0.12708048908291653</v>
      </c>
      <c r="F13" s="42">
        <f t="shared" si="3"/>
        <v>0.12716812004189484</v>
      </c>
      <c r="G13" s="42">
        <f t="shared" si="4"/>
        <v>0.12725575100087316</v>
      </c>
      <c r="H13" s="42">
        <f t="shared" si="5"/>
        <v>0.1273433819598515</v>
      </c>
    </row>
    <row r="14" spans="2:8" s="35" customFormat="1" ht="15.6" customHeight="1">
      <c r="B14" s="41">
        <v>9</v>
      </c>
      <c r="C14" s="42">
        <f t="shared" si="0"/>
        <v>0.11303687791669163</v>
      </c>
      <c r="D14" s="42">
        <f t="shared" si="1"/>
        <v>0.11311493246364011</v>
      </c>
      <c r="E14" s="42">
        <f t="shared" si="2"/>
        <v>0.1131929870105886</v>
      </c>
      <c r="F14" s="42">
        <f t="shared" si="3"/>
        <v>0.1132710415575371</v>
      </c>
      <c r="G14" s="42">
        <f t="shared" si="4"/>
        <v>0.11334909610448558</v>
      </c>
      <c r="H14" s="42">
        <f t="shared" si="5"/>
        <v>0.11342715065143408</v>
      </c>
    </row>
    <row r="15" spans="2:8" s="35" customFormat="1" ht="15.6" customHeight="1">
      <c r="B15" s="41">
        <v>10</v>
      </c>
      <c r="C15" s="42">
        <f t="shared" si="0"/>
        <v>0.10194248339114544</v>
      </c>
      <c r="D15" s="42">
        <f t="shared" si="1"/>
        <v>0.1020128770051814</v>
      </c>
      <c r="E15" s="42">
        <f t="shared" si="2"/>
        <v>0.10208327061921739</v>
      </c>
      <c r="F15" s="42">
        <f t="shared" si="3"/>
        <v>0.10215366423325337</v>
      </c>
      <c r="G15" s="42">
        <f t="shared" si="4"/>
        <v>0.10222405784728936</v>
      </c>
      <c r="H15" s="42">
        <f t="shared" si="5"/>
        <v>0.10229445146132532</v>
      </c>
    </row>
    <row r="16" spans="2:8" s="35" customFormat="1" ht="15.6" customHeight="1">
      <c r="B16" s="45">
        <v>11</v>
      </c>
      <c r="C16" s="46">
        <f t="shared" si="0"/>
        <v>0.09286551047370185</v>
      </c>
      <c r="D16" s="46">
        <f t="shared" si="1"/>
        <v>0.09292963623054121</v>
      </c>
      <c r="E16" s="46">
        <f t="shared" si="2"/>
        <v>0.09299376198738056</v>
      </c>
      <c r="F16" s="46">
        <f t="shared" si="3"/>
        <v>0.0930578877442199</v>
      </c>
      <c r="G16" s="46">
        <f t="shared" si="4"/>
        <v>0.09312201350105925</v>
      </c>
      <c r="H16" s="46">
        <f t="shared" si="5"/>
        <v>0.0931861392578986</v>
      </c>
    </row>
    <row r="17" spans="2:8" s="35" customFormat="1" ht="15.6" customHeight="1">
      <c r="B17" s="41">
        <v>12</v>
      </c>
      <c r="C17" s="42">
        <f t="shared" si="0"/>
        <v>0.08530160375380229</v>
      </c>
      <c r="D17" s="42">
        <f t="shared" si="1"/>
        <v>0.08536050646022603</v>
      </c>
      <c r="E17" s="42">
        <f t="shared" si="2"/>
        <v>0.08541940916664977</v>
      </c>
      <c r="F17" s="42">
        <f t="shared" si="3"/>
        <v>0.08547831187307352</v>
      </c>
      <c r="G17" s="42">
        <f t="shared" si="4"/>
        <v>0.08553721457949726</v>
      </c>
      <c r="H17" s="42">
        <f t="shared" si="5"/>
        <v>0.08559611728592098</v>
      </c>
    </row>
    <row r="18" spans="2:8" s="35" customFormat="1" ht="15.6" customHeight="1">
      <c r="B18" s="41">
        <v>13</v>
      </c>
      <c r="C18" s="42">
        <f t="shared" si="0"/>
        <v>0.07890159410030924</v>
      </c>
      <c r="D18" s="42">
        <f t="shared" si="1"/>
        <v>0.07895607745383526</v>
      </c>
      <c r="E18" s="42">
        <f t="shared" si="2"/>
        <v>0.07901056080736128</v>
      </c>
      <c r="F18" s="42">
        <f t="shared" si="3"/>
        <v>0.07906504416088732</v>
      </c>
      <c r="G18" s="42">
        <f t="shared" si="4"/>
        <v>0.07911952751441334</v>
      </c>
      <c r="H18" s="42">
        <f t="shared" si="5"/>
        <v>0.07917401086793936</v>
      </c>
    </row>
    <row r="19" spans="2:8" s="35" customFormat="1" ht="15.6" customHeight="1">
      <c r="B19" s="41">
        <v>14</v>
      </c>
      <c r="C19" s="42">
        <f t="shared" si="0"/>
        <v>0.07341607499028689</v>
      </c>
      <c r="D19" s="42">
        <f t="shared" si="1"/>
        <v>0.0734667704675304</v>
      </c>
      <c r="E19" s="42">
        <f t="shared" si="2"/>
        <v>0.07351746594477392</v>
      </c>
      <c r="F19" s="42">
        <f t="shared" si="3"/>
        <v>0.07356816142201743</v>
      </c>
      <c r="G19" s="42">
        <f t="shared" si="4"/>
        <v>0.07361885689926095</v>
      </c>
      <c r="H19" s="42">
        <f t="shared" si="5"/>
        <v>0.07366955237650445</v>
      </c>
    </row>
    <row r="20" spans="2:8" s="35" customFormat="1" ht="15.6" customHeight="1">
      <c r="B20" s="43">
        <v>15</v>
      </c>
      <c r="C20" s="44">
        <f t="shared" si="0"/>
        <v>0.06866214830626502</v>
      </c>
      <c r="D20" s="44">
        <f t="shared" si="1"/>
        <v>0.06870956108851213</v>
      </c>
      <c r="E20" s="44">
        <f t="shared" si="2"/>
        <v>0.06875697387075921</v>
      </c>
      <c r="F20" s="44">
        <f t="shared" si="3"/>
        <v>0.06880438665300631</v>
      </c>
      <c r="G20" s="44">
        <f t="shared" si="4"/>
        <v>0.06885179943525341</v>
      </c>
      <c r="H20" s="44">
        <f t="shared" si="5"/>
        <v>0.0688992122175005</v>
      </c>
    </row>
    <row r="21" spans="2:8" s="35" customFormat="1" ht="15.6" customHeight="1">
      <c r="B21" s="41">
        <v>16</v>
      </c>
      <c r="C21" s="42">
        <f t="shared" si="0"/>
        <v>0.06450264045953244</v>
      </c>
      <c r="D21" s="42">
        <f t="shared" si="1"/>
        <v>0.06454718100657197</v>
      </c>
      <c r="E21" s="42">
        <f t="shared" si="2"/>
        <v>0.06459172155361151</v>
      </c>
      <c r="F21" s="42">
        <f t="shared" si="3"/>
        <v>0.06463626210065104</v>
      </c>
      <c r="G21" s="42">
        <f t="shared" si="4"/>
        <v>0.06468080264769058</v>
      </c>
      <c r="H21" s="42">
        <f t="shared" si="5"/>
        <v>0.0647253431947301</v>
      </c>
    </row>
    <row r="22" spans="2:8" s="35" customFormat="1" ht="15.6" customHeight="1">
      <c r="B22" s="41">
        <v>17</v>
      </c>
      <c r="C22" s="42">
        <f t="shared" si="0"/>
        <v>0.06083265399932508</v>
      </c>
      <c r="D22" s="42">
        <f t="shared" si="1"/>
        <v>0.06087466033685937</v>
      </c>
      <c r="E22" s="42">
        <f t="shared" si="2"/>
        <v>0.060916666674393674</v>
      </c>
      <c r="F22" s="42">
        <f t="shared" si="3"/>
        <v>0.06095867301192797</v>
      </c>
      <c r="G22" s="42">
        <f t="shared" si="4"/>
        <v>0.06100067934946226</v>
      </c>
      <c r="H22" s="42">
        <f t="shared" si="5"/>
        <v>0.06104268568699656</v>
      </c>
    </row>
    <row r="23" spans="2:8" s="35" customFormat="1" ht="15.6" customHeight="1">
      <c r="B23" s="41">
        <v>18</v>
      </c>
      <c r="C23" s="42">
        <f t="shared" si="0"/>
        <v>0.05757060201895227</v>
      </c>
      <c r="D23" s="42">
        <f t="shared" si="1"/>
        <v>0.05761035583506043</v>
      </c>
      <c r="E23" s="42">
        <f t="shared" si="2"/>
        <v>0.057650109651168596</v>
      </c>
      <c r="F23" s="42">
        <f t="shared" si="3"/>
        <v>0.05768986346727676</v>
      </c>
      <c r="G23" s="42">
        <f t="shared" si="4"/>
        <v>0.057729617283384924</v>
      </c>
      <c r="H23" s="42">
        <f t="shared" si="5"/>
        <v>0.05776937109949309</v>
      </c>
    </row>
    <row r="24" spans="2:8" s="35" customFormat="1" ht="15.6" customHeight="1">
      <c r="B24" s="41">
        <v>19</v>
      </c>
      <c r="C24" s="42">
        <f t="shared" si="0"/>
        <v>0.05465207380209281</v>
      </c>
      <c r="D24" s="42">
        <f t="shared" si="1"/>
        <v>0.05468981230778262</v>
      </c>
      <c r="E24" s="42">
        <f t="shared" si="2"/>
        <v>0.05472755081347243</v>
      </c>
      <c r="F24" s="42">
        <f t="shared" si="3"/>
        <v>0.05476528931916224</v>
      </c>
      <c r="G24" s="42">
        <f t="shared" si="4"/>
        <v>0.054803027824852066</v>
      </c>
      <c r="H24" s="42">
        <f t="shared" si="5"/>
        <v>0.05484076633054188</v>
      </c>
    </row>
    <row r="25" spans="2:8" s="35" customFormat="1" ht="15.6" customHeight="1">
      <c r="B25" s="41">
        <v>20</v>
      </c>
      <c r="C25" s="42">
        <f t="shared" si="0"/>
        <v>0.052025540775203494</v>
      </c>
      <c r="D25" s="42">
        <f t="shared" si="1"/>
        <v>0.05206146559982535</v>
      </c>
      <c r="E25" s="42">
        <f t="shared" si="2"/>
        <v>0.0520973904244472</v>
      </c>
      <c r="F25" s="42">
        <f t="shared" si="3"/>
        <v>0.05213331524906906</v>
      </c>
      <c r="G25" s="42">
        <f t="shared" si="4"/>
        <v>0.0521692400736909</v>
      </c>
      <c r="H25" s="42">
        <f t="shared" si="5"/>
        <v>0.052205164898312756</v>
      </c>
    </row>
    <row r="26" spans="2:8" s="35" customFormat="1" ht="15.6" customHeight="1">
      <c r="B26" s="45">
        <v>21</v>
      </c>
      <c r="C26" s="46">
        <f t="shared" si="0"/>
        <v>0.04964928933066593</v>
      </c>
      <c r="D26" s="46">
        <f t="shared" si="1"/>
        <v>0.049683573299371044</v>
      </c>
      <c r="E26" s="46">
        <f t="shared" si="2"/>
        <v>0.049717857268076156</v>
      </c>
      <c r="F26" s="46">
        <f t="shared" si="3"/>
        <v>0.04975214123678128</v>
      </c>
      <c r="G26" s="46">
        <f t="shared" si="4"/>
        <v>0.049786425205486394</v>
      </c>
      <c r="H26" s="46">
        <f t="shared" si="5"/>
        <v>0.049820709174191506</v>
      </c>
    </row>
    <row r="27" spans="2:8" s="35" customFormat="1" ht="15.6" customHeight="1">
      <c r="B27" s="41">
        <v>22</v>
      </c>
      <c r="C27" s="42">
        <f t="shared" si="0"/>
        <v>0.04748919015271472</v>
      </c>
      <c r="D27" s="42">
        <f t="shared" si="1"/>
        <v>0.047521982523581974</v>
      </c>
      <c r="E27" s="42">
        <f t="shared" si="2"/>
        <v>0.04755477489444924</v>
      </c>
      <c r="F27" s="42">
        <f t="shared" si="3"/>
        <v>0.04758756726531649</v>
      </c>
      <c r="G27" s="42">
        <f t="shared" si="4"/>
        <v>0.04762035963618374</v>
      </c>
      <c r="H27" s="42">
        <f t="shared" si="5"/>
        <v>0.047653152007051</v>
      </c>
    </row>
    <row r="28" spans="2:8" s="35" customFormat="1" ht="15.6" customHeight="1">
      <c r="B28" s="41">
        <v>23</v>
      </c>
      <c r="C28" s="42">
        <f t="shared" si="0"/>
        <v>0.04551704945833722</v>
      </c>
      <c r="D28" s="42">
        <f t="shared" si="1"/>
        <v>0.04554848002099413</v>
      </c>
      <c r="E28" s="42">
        <f t="shared" si="2"/>
        <v>0.04557991058365105</v>
      </c>
      <c r="F28" s="42">
        <f t="shared" si="3"/>
        <v>0.04561134114630796</v>
      </c>
      <c r="G28" s="42">
        <f t="shared" si="4"/>
        <v>0.04564277170896488</v>
      </c>
      <c r="H28" s="42">
        <f t="shared" si="5"/>
        <v>0.045674202271621785</v>
      </c>
    </row>
    <row r="29" spans="2:8" s="35" customFormat="1" ht="15.6" customHeight="1">
      <c r="B29" s="41">
        <v>24</v>
      </c>
      <c r="C29" s="42">
        <f t="shared" si="0"/>
        <v>0.043709372427951684</v>
      </c>
      <c r="D29" s="42">
        <f t="shared" si="1"/>
        <v>0.04373955474831602</v>
      </c>
      <c r="E29" s="42">
        <f t="shared" si="2"/>
        <v>0.04376973706868036</v>
      </c>
      <c r="F29" s="42">
        <f t="shared" si="3"/>
        <v>0.04379991938904471</v>
      </c>
      <c r="G29" s="42">
        <f t="shared" si="4"/>
        <v>0.04383010170940905</v>
      </c>
      <c r="H29" s="42">
        <f t="shared" si="5"/>
        <v>0.043860284029773385</v>
      </c>
    </row>
    <row r="30" spans="2:8" s="35" customFormat="1" ht="15.6" customHeight="1">
      <c r="B30" s="43">
        <v>25</v>
      </c>
      <c r="C30" s="44">
        <f t="shared" si="0"/>
        <v>0.04204642341272</v>
      </c>
      <c r="D30" s="63">
        <f t="shared" si="1"/>
        <v>0.04207545742879309</v>
      </c>
      <c r="E30" s="44">
        <f t="shared" si="2"/>
        <v>0.042104491444866166</v>
      </c>
      <c r="F30" s="44">
        <f t="shared" si="3"/>
        <v>0.04213352546093925</v>
      </c>
      <c r="G30" s="44">
        <f t="shared" si="4"/>
        <v>0.042162559477012335</v>
      </c>
      <c r="H30" s="44">
        <f t="shared" si="5"/>
        <v>0.04219159349308542</v>
      </c>
    </row>
    <row r="31" spans="2:8" s="35" customFormat="1" ht="15.6" customHeight="1">
      <c r="B31" s="41">
        <v>26</v>
      </c>
      <c r="C31" s="42">
        <f t="shared" si="0"/>
        <v>0.04051150301709785</v>
      </c>
      <c r="D31" s="42">
        <f t="shared" si="1"/>
        <v>0.040539477135566805</v>
      </c>
      <c r="E31" s="42">
        <f t="shared" si="2"/>
        <v>0.04056745125403575</v>
      </c>
      <c r="F31" s="42">
        <f t="shared" si="3"/>
        <v>0.0405954253725047</v>
      </c>
      <c r="G31" s="42">
        <f t="shared" si="4"/>
        <v>0.040623399490973655</v>
      </c>
      <c r="H31" s="42">
        <f t="shared" si="5"/>
        <v>0.040651373609442605</v>
      </c>
    </row>
    <row r="32" spans="2:8" s="35" customFormat="1" ht="15.6" customHeight="1">
      <c r="B32" s="41">
        <v>27</v>
      </c>
      <c r="C32" s="42">
        <f t="shared" si="0"/>
        <v>0.03909038582970603</v>
      </c>
      <c r="D32" s="42">
        <f t="shared" si="1"/>
        <v>0.039117378634286396</v>
      </c>
      <c r="E32" s="42">
        <f t="shared" si="2"/>
        <v>0.03914437143886676</v>
      </c>
      <c r="F32" s="42">
        <f t="shared" si="3"/>
        <v>0.039171364243447124</v>
      </c>
      <c r="G32" s="42">
        <f t="shared" si="4"/>
        <v>0.03919835704802748</v>
      </c>
      <c r="H32" s="42">
        <f t="shared" si="5"/>
        <v>0.039225349852607845</v>
      </c>
    </row>
    <row r="33" spans="2:8" s="35" customFormat="1" ht="15.6" customHeight="1">
      <c r="B33" s="41">
        <v>28</v>
      </c>
      <c r="C33" s="42">
        <f t="shared" si="0"/>
        <v>0.037770878640444296</v>
      </c>
      <c r="D33" s="42">
        <f t="shared" si="1"/>
        <v>0.037796960295161434</v>
      </c>
      <c r="E33" s="42">
        <f t="shared" si="2"/>
        <v>0.037823041949878566</v>
      </c>
      <c r="F33" s="42">
        <f t="shared" si="3"/>
        <v>0.037849123604595705</v>
      </c>
      <c r="G33" s="42">
        <f t="shared" si="4"/>
        <v>0.03787520525931284</v>
      </c>
      <c r="H33" s="42">
        <f t="shared" si="5"/>
        <v>0.037901286914029976</v>
      </c>
    </row>
    <row r="34" spans="2:8" s="35" customFormat="1" ht="15.6" customHeight="1">
      <c r="B34" s="41">
        <v>29</v>
      </c>
      <c r="C34" s="42">
        <f t="shared" si="0"/>
        <v>0.03654247006095975</v>
      </c>
      <c r="D34" s="42">
        <f t="shared" si="1"/>
        <v>0.0365677034714852</v>
      </c>
      <c r="E34" s="42">
        <f t="shared" si="2"/>
        <v>0.03659293688201065</v>
      </c>
      <c r="F34" s="42">
        <f t="shared" si="3"/>
        <v>0.036618170292536105</v>
      </c>
      <c r="G34" s="42">
        <f t="shared" si="4"/>
        <v>0.03664340370306155</v>
      </c>
      <c r="H34" s="42">
        <f t="shared" si="5"/>
        <v>0.036668637113587005</v>
      </c>
    </row>
    <row r="35" spans="2:8" s="35" customFormat="1" ht="15.6" customHeight="1">
      <c r="B35" s="41">
        <v>30</v>
      </c>
      <c r="C35" s="42">
        <f t="shared" si="0"/>
        <v>0.035396050221023496</v>
      </c>
      <c r="D35" s="42">
        <f t="shared" si="1"/>
        <v>0.035420492002455256</v>
      </c>
      <c r="E35" s="42">
        <f t="shared" si="2"/>
        <v>0.03544493378388701</v>
      </c>
      <c r="F35" s="42">
        <f t="shared" si="3"/>
        <v>0.03546937556531877</v>
      </c>
      <c r="G35" s="42">
        <f t="shared" si="4"/>
        <v>0.03549381734675053</v>
      </c>
      <c r="H35" s="42">
        <f t="shared" si="5"/>
        <v>0.03551825912818228</v>
      </c>
    </row>
    <row r="36" spans="2:8" s="35" customFormat="1" ht="15.6" customHeight="1">
      <c r="B36" s="45">
        <v>31</v>
      </c>
      <c r="C36" s="46">
        <f t="shared" si="0"/>
        <v>0.03432368471721966</v>
      </c>
      <c r="D36" s="46">
        <f t="shared" si="1"/>
        <v>0.03434738600576887</v>
      </c>
      <c r="E36" s="46">
        <f t="shared" si="2"/>
        <v>0.034371087294318085</v>
      </c>
      <c r="F36" s="46">
        <f t="shared" si="3"/>
        <v>0.0343947885828673</v>
      </c>
      <c r="G36" s="46">
        <f t="shared" si="4"/>
        <v>0.034418489871416505</v>
      </c>
      <c r="H36" s="46">
        <f t="shared" si="5"/>
        <v>0.03444219115996572</v>
      </c>
    </row>
    <row r="37" spans="2:8" s="35" customFormat="1" ht="15.6" customHeight="1">
      <c r="B37" s="41">
        <v>32</v>
      </c>
      <c r="C37" s="42">
        <f t="shared" si="0"/>
        <v>0.033318430946256215</v>
      </c>
      <c r="D37" s="42">
        <f t="shared" si="1"/>
        <v>0.033341438084107826</v>
      </c>
      <c r="E37" s="42">
        <f t="shared" si="2"/>
        <v>0.03336444522195943</v>
      </c>
      <c r="F37" s="42">
        <f t="shared" si="3"/>
        <v>0.03338745235981103</v>
      </c>
      <c r="G37" s="42">
        <f t="shared" si="4"/>
        <v>0.033410459497662644</v>
      </c>
      <c r="H37" s="42">
        <f t="shared" si="5"/>
        <v>0.033433466635514254</v>
      </c>
    </row>
    <row r="38" spans="2:8" s="35" customFormat="1" ht="15.6" customHeight="1">
      <c r="B38" s="47">
        <v>33</v>
      </c>
      <c r="C38" s="48">
        <f t="shared" si="0"/>
        <v>0.03237418783221904</v>
      </c>
      <c r="D38" s="48">
        <f t="shared" si="1"/>
        <v>0.03239654294862567</v>
      </c>
      <c r="E38" s="48">
        <f t="shared" si="2"/>
        <v>0.032418898065032294</v>
      </c>
      <c r="F38" s="48">
        <f t="shared" si="3"/>
        <v>0.03244125318143892</v>
      </c>
      <c r="G38" s="48">
        <f t="shared" si="4"/>
        <v>0.03246360829784555</v>
      </c>
      <c r="H38" s="48">
        <f>$H$3*(1+(6/6)*$H$3)*((1+$H$3)^($B38-1))/((1+$H$3)^$B38-1)</f>
        <v>0.032485963414252174</v>
      </c>
    </row>
    <row r="39" spans="2:8" s="35" customFormat="1" ht="15.6" customHeight="1" hidden="1">
      <c r="B39" s="41">
        <v>34</v>
      </c>
      <c r="C39" s="42">
        <f t="shared" si="0"/>
        <v>0.03148557207254591</v>
      </c>
      <c r="D39" s="42">
        <f t="shared" si="1"/>
        <v>0.031507313579466754</v>
      </c>
      <c r="E39" s="42">
        <f t="shared" si="2"/>
        <v>0.031529055086387606</v>
      </c>
      <c r="F39" s="42">
        <f t="shared" si="3"/>
        <v>0.03155079659330845</v>
      </c>
      <c r="G39" s="42">
        <f t="shared" si="4"/>
        <v>0.031572538100229294</v>
      </c>
      <c r="H39" s="42">
        <f t="shared" si="5"/>
        <v>0.031594279607150146</v>
      </c>
    </row>
    <row r="40" spans="2:8" s="35" customFormat="1" ht="15.6" customHeight="1" hidden="1">
      <c r="B40" s="43">
        <v>35</v>
      </c>
      <c r="C40" s="44">
        <f t="shared" si="0"/>
        <v>0.03064781559897621</v>
      </c>
      <c r="D40" s="44">
        <f t="shared" si="1"/>
        <v>0.030668978615910402</v>
      </c>
      <c r="E40" s="44">
        <f t="shared" si="2"/>
        <v>0.030690141632844593</v>
      </c>
      <c r="F40" s="44">
        <f t="shared" si="3"/>
        <v>0.030711304649778778</v>
      </c>
      <c r="G40" s="44">
        <f t="shared" si="4"/>
        <v>0.03073246766671297</v>
      </c>
      <c r="H40" s="44">
        <f t="shared" si="5"/>
        <v>0.03075363068364716</v>
      </c>
    </row>
    <row r="41" spans="2:8" s="35" customFormat="1" ht="15.6" customHeight="1" hidden="1">
      <c r="B41" s="41">
        <v>36</v>
      </c>
      <c r="C41" s="42">
        <f t="shared" si="0"/>
        <v>0.02985668012834279</v>
      </c>
      <c r="D41" s="42">
        <f t="shared" si="1"/>
        <v>0.029877296848158083</v>
      </c>
      <c r="E41" s="42">
        <f t="shared" si="2"/>
        <v>0.02989791356797338</v>
      </c>
      <c r="F41" s="42">
        <f t="shared" si="3"/>
        <v>0.029918530287788667</v>
      </c>
      <c r="G41" s="42">
        <f t="shared" si="4"/>
        <v>0.02993914700760396</v>
      </c>
      <c r="H41" s="42">
        <f t="shared" si="5"/>
        <v>0.029959763727419254</v>
      </c>
    </row>
    <row r="42" spans="2:8" s="35" customFormat="1" ht="15.6" customHeight="1" hidden="1">
      <c r="B42" s="41">
        <v>37</v>
      </c>
      <c r="C42" s="42">
        <f t="shared" si="0"/>
        <v>0.029108385569991346</v>
      </c>
      <c r="D42" s="42">
        <f t="shared" si="1"/>
        <v>0.02912848557531653</v>
      </c>
      <c r="E42" s="42">
        <f t="shared" si="2"/>
        <v>0.029148585580641716</v>
      </c>
      <c r="F42" s="42">
        <f t="shared" si="3"/>
        <v>0.0291686855859669</v>
      </c>
      <c r="G42" s="42">
        <f t="shared" si="4"/>
        <v>0.02918878559129208</v>
      </c>
      <c r="H42" s="42">
        <f t="shared" si="5"/>
        <v>0.029208885596617266</v>
      </c>
    </row>
    <row r="43" spans="2:8" s="35" customFormat="1" ht="15.6" customHeight="1" hidden="1">
      <c r="B43" s="41">
        <v>38</v>
      </c>
      <c r="C43" s="42">
        <f t="shared" si="0"/>
        <v>0.028399549737292494</v>
      </c>
      <c r="D43" s="42">
        <f t="shared" si="1"/>
        <v>0.02841916027527922</v>
      </c>
      <c r="E43" s="42">
        <f t="shared" si="2"/>
        <v>0.028438770813265936</v>
      </c>
      <c r="F43" s="42">
        <f t="shared" si="3"/>
        <v>0.028458381351252657</v>
      </c>
      <c r="G43" s="42">
        <f t="shared" si="4"/>
        <v>0.028477991889239374</v>
      </c>
      <c r="H43" s="42">
        <f t="shared" si="5"/>
        <v>0.02849760242722609</v>
      </c>
    </row>
    <row r="44" spans="2:8" s="35" customFormat="1" ht="15.6" customHeight="1" hidden="1">
      <c r="B44" s="41">
        <v>39</v>
      </c>
      <c r="C44" s="42">
        <f t="shared" si="0"/>
        <v>0.027727137334305204</v>
      </c>
      <c r="D44" s="42">
        <f t="shared" si="1"/>
        <v>0.027746283556163907</v>
      </c>
      <c r="E44" s="42">
        <f t="shared" si="2"/>
        <v>0.027765429778022606</v>
      </c>
      <c r="F44" s="42">
        <f t="shared" si="3"/>
        <v>0.027784575999881305</v>
      </c>
      <c r="G44" s="42">
        <f t="shared" si="4"/>
        <v>0.027803722221740008</v>
      </c>
      <c r="H44" s="42">
        <f t="shared" si="5"/>
        <v>0.027822868443598704</v>
      </c>
    </row>
    <row r="45" spans="2:8" s="35" customFormat="1" ht="15.6" customHeight="1" hidden="1">
      <c r="B45" s="41">
        <v>40</v>
      </c>
      <c r="C45" s="42">
        <f t="shared" si="0"/>
        <v>0.02708841659444075</v>
      </c>
      <c r="D45" s="42">
        <f t="shared" si="1"/>
        <v>0.02710712176503463</v>
      </c>
      <c r="E45" s="42">
        <f t="shared" si="2"/>
        <v>0.027125826935628507</v>
      </c>
      <c r="F45" s="42">
        <f t="shared" si="3"/>
        <v>0.027144532106222384</v>
      </c>
      <c r="G45" s="42">
        <f t="shared" si="4"/>
        <v>0.027163237276816264</v>
      </c>
      <c r="H45" s="42">
        <f t="shared" si="5"/>
        <v>0.02718194244741014</v>
      </c>
    </row>
    <row r="46" spans="2:8" s="35" customFormat="1" ht="15.6" customHeight="1" hidden="1">
      <c r="B46" s="45">
        <v>41</v>
      </c>
      <c r="C46" s="46">
        <f t="shared" si="0"/>
        <v>0.026480922264688192</v>
      </c>
      <c r="D46" s="46">
        <f t="shared" si="1"/>
        <v>0.026499207946566915</v>
      </c>
      <c r="E46" s="46">
        <f t="shared" si="2"/>
        <v>0.026517493628445635</v>
      </c>
      <c r="F46" s="46">
        <f t="shared" si="3"/>
        <v>0.02653577931032436</v>
      </c>
      <c r="G46" s="46">
        <f t="shared" si="4"/>
        <v>0.02655406499220308</v>
      </c>
      <c r="H46" s="46">
        <f t="shared" si="5"/>
        <v>0.026572350674081795</v>
      </c>
    </row>
    <row r="47" spans="2:8" s="35" customFormat="1" ht="15.6" customHeight="1" hidden="1">
      <c r="B47" s="41"/>
      <c r="C47" s="42"/>
      <c r="D47" s="42"/>
      <c r="E47" s="42"/>
      <c r="F47" s="42"/>
      <c r="G47" s="42"/>
      <c r="H47" s="42"/>
    </row>
    <row r="48" spans="2:8" s="35" customFormat="1" ht="15.6" customHeight="1" hidden="1">
      <c r="B48" s="41"/>
      <c r="C48" s="42"/>
      <c r="D48" s="42"/>
      <c r="E48" s="42"/>
      <c r="F48" s="42"/>
      <c r="G48" s="42"/>
      <c r="H48" s="42"/>
    </row>
    <row r="49" spans="2:8" s="35" customFormat="1" ht="15.6" customHeight="1" hidden="1">
      <c r="B49" s="41"/>
      <c r="C49" s="42"/>
      <c r="D49" s="42"/>
      <c r="E49" s="42"/>
      <c r="F49" s="42"/>
      <c r="G49" s="42"/>
      <c r="H49" s="42"/>
    </row>
    <row r="50" spans="2:8" s="35" customFormat="1" ht="15.6" customHeight="1" hidden="1">
      <c r="B50" s="47"/>
      <c r="C50" s="48"/>
      <c r="D50" s="48"/>
      <c r="E50" s="48"/>
      <c r="F50" s="48"/>
      <c r="G50" s="48"/>
      <c r="H50" s="48"/>
    </row>
    <row r="51" spans="2:7" ht="13.5" hidden="1">
      <c r="B51" s="80" t="s">
        <v>12</v>
      </c>
      <c r="C51" s="80"/>
      <c r="D51" s="80"/>
      <c r="E51" s="80"/>
      <c r="F51" s="80"/>
      <c r="G51" s="80"/>
    </row>
    <row r="52" spans="4:8" s="35" customFormat="1" ht="13.5" hidden="1">
      <c r="D52" s="81"/>
      <c r="E52" s="81"/>
      <c r="F52" s="81"/>
      <c r="G52" s="36" t="s">
        <v>9</v>
      </c>
      <c r="H52" s="36" t="s">
        <v>10</v>
      </c>
    </row>
    <row r="53" spans="4:8" s="35" customFormat="1" ht="13.5" hidden="1">
      <c r="D53" s="81"/>
      <c r="E53" s="81"/>
      <c r="F53" s="81"/>
      <c r="G53" s="37">
        <v>0.0272</v>
      </c>
      <c r="H53" s="38">
        <v>0.013596</v>
      </c>
    </row>
    <row r="54" spans="7:8" s="35" customFormat="1" ht="13.5" hidden="1">
      <c r="G54" s="37"/>
      <c r="H54" s="38"/>
    </row>
    <row r="55" spans="2:8" s="35" customFormat="1" ht="15.6" customHeight="1" hidden="1">
      <c r="B55" s="39" t="s">
        <v>0</v>
      </c>
      <c r="C55" s="39" t="s">
        <v>3</v>
      </c>
      <c r="D55" s="39" t="s">
        <v>4</v>
      </c>
      <c r="E55" s="39" t="s">
        <v>5</v>
      </c>
      <c r="F55" s="39" t="s">
        <v>6</v>
      </c>
      <c r="G55" s="39" t="s">
        <v>7</v>
      </c>
      <c r="H55" s="39" t="s">
        <v>8</v>
      </c>
    </row>
    <row r="56" spans="2:8" s="35" customFormat="1" ht="15.6" customHeight="1" hidden="1">
      <c r="B56" s="39">
        <v>46</v>
      </c>
      <c r="C56" s="40">
        <f>$H$3*(1+(1/6)*$H$3)*((1+$H$3)^($B56-1))/((1+$H$3)^$B56-1)</f>
        <v>0.023840568785423337</v>
      </c>
      <c r="D56" s="40">
        <f>$H$3*(1+(2/6)*$H$3)*((1+$H$3)^($B56-1))/((1+$H$3)^$B56-1)</f>
        <v>0.023857031242895954</v>
      </c>
      <c r="E56" s="40">
        <f>$H$3*(1+(3/6)*$H$3)*((1+$H$3)^($B56-1))/((1+$H$3)^$B56-1)</f>
        <v>0.023873493700368564</v>
      </c>
      <c r="F56" s="40">
        <f>$H$3*(1+(4/6)*$H$3)*((1+$H$3)^($B56-1))/((1+$H$3)^$B56-1)</f>
        <v>0.023889956157841178</v>
      </c>
      <c r="G56" s="40">
        <f>$H$3*(1+(5/6)*$H$3)*((1+$H$3)^($B56-1))/((1+$H$3)^$B56-1)</f>
        <v>0.02390641861531379</v>
      </c>
      <c r="H56" s="40">
        <f>$H$3*(1+(6/6)*$H$3)*((1+$H$3)^($B56-1))/((1+$H$3)^$B56-1)</f>
        <v>0.023922881072786402</v>
      </c>
    </row>
    <row r="57" spans="2:8" s="35" customFormat="1" ht="15.6" customHeight="1" hidden="1">
      <c r="B57" s="41">
        <v>47</v>
      </c>
      <c r="C57" s="42">
        <f aca="true" t="shared" si="6" ref="C57:C70">$H$3*(1+(1/6)*$H$3)*((1+$H$3)^($B57-1))/((1+$H$3)^$B57-1)</f>
        <v>0.023380092608659992</v>
      </c>
      <c r="D57" s="42">
        <f aca="true" t="shared" si="7" ref="D57:D70">$H$3*(1+(2/6)*$H$3)*((1+$H$3)^($B57-1))/((1+$H$3)^$B57-1)</f>
        <v>0.023396237096811264</v>
      </c>
      <c r="E57" s="42">
        <f aca="true" t="shared" si="8" ref="E57:E70">$H$3*(1+(3/6)*$H$3)*((1+$H$3)^($B57-1))/((1+$H$3)^$B57-1)</f>
        <v>0.023412381584962533</v>
      </c>
      <c r="F57" s="42">
        <f aca="true" t="shared" si="9" ref="F57:F70">$H$3*(1+(4/6)*$H$3)*((1+$H$3)^($B57-1))/((1+$H$3)^$B57-1)</f>
        <v>0.023428526073113805</v>
      </c>
      <c r="G57" s="42">
        <f aca="true" t="shared" si="10" ref="G57:G70">$H$3*(1+(5/6)*$H$3)*((1+$H$3)^($B57-1))/((1+$H$3)^$B57-1)</f>
        <v>0.023444670561265077</v>
      </c>
      <c r="H57" s="42">
        <f aca="true" t="shared" si="11" ref="H57:H70">$H$3*(1+(6/6)*$H$3)*((1+$H$3)^($B57-1))/((1+$H$3)^$B57-1)</f>
        <v>0.02346081504941635</v>
      </c>
    </row>
    <row r="58" spans="2:8" s="35" customFormat="1" ht="15.6" customHeight="1" hidden="1">
      <c r="B58" s="41">
        <v>48</v>
      </c>
      <c r="C58" s="42">
        <f t="shared" si="6"/>
        <v>0.02293886207209795</v>
      </c>
      <c r="D58" s="42">
        <f t="shared" si="7"/>
        <v>0.022954701880482174</v>
      </c>
      <c r="E58" s="42">
        <f t="shared" si="8"/>
        <v>0.022970541688866402</v>
      </c>
      <c r="F58" s="42">
        <f t="shared" si="9"/>
        <v>0.022986381497250626</v>
      </c>
      <c r="G58" s="42">
        <f t="shared" si="10"/>
        <v>0.023002221305634854</v>
      </c>
      <c r="H58" s="42">
        <f t="shared" si="11"/>
        <v>0.02301806111401908</v>
      </c>
    </row>
    <row r="59" spans="2:8" s="35" customFormat="1" ht="15.6" customHeight="1" hidden="1">
      <c r="B59" s="41">
        <v>49</v>
      </c>
      <c r="C59" s="42">
        <f t="shared" si="6"/>
        <v>0.02251569886182258</v>
      </c>
      <c r="D59" s="42">
        <f t="shared" si="7"/>
        <v>0.022531246466341377</v>
      </c>
      <c r="E59" s="42">
        <f t="shared" si="8"/>
        <v>0.022546794070860174</v>
      </c>
      <c r="F59" s="42">
        <f t="shared" si="9"/>
        <v>0.022562341675378968</v>
      </c>
      <c r="G59" s="42">
        <f t="shared" si="10"/>
        <v>0.022577889279897765</v>
      </c>
      <c r="H59" s="42">
        <f t="shared" si="11"/>
        <v>0.022593436884416562</v>
      </c>
    </row>
    <row r="60" spans="2:8" s="35" customFormat="1" ht="15.6" customHeight="1" hidden="1">
      <c r="B60" s="43">
        <v>50</v>
      </c>
      <c r="C60" s="44">
        <f t="shared" si="6"/>
        <v>0.02210951892884015</v>
      </c>
      <c r="D60" s="44">
        <f t="shared" si="7"/>
        <v>0.022124786056834527</v>
      </c>
      <c r="E60" s="44">
        <f t="shared" si="8"/>
        <v>0.022140053184828912</v>
      </c>
      <c r="F60" s="63">
        <f t="shared" si="9"/>
        <v>0.022155320312823298</v>
      </c>
      <c r="G60" s="44">
        <f t="shared" si="10"/>
        <v>0.022170587440817683</v>
      </c>
      <c r="H60" s="44">
        <f t="shared" si="11"/>
        <v>0.02218585456881207</v>
      </c>
    </row>
    <row r="61" spans="2:8" s="35" customFormat="1" ht="15.6" customHeight="1" hidden="1">
      <c r="B61" s="41">
        <v>51</v>
      </c>
      <c r="C61" s="42">
        <f t="shared" si="6"/>
        <v>0.021719323247418848</v>
      </c>
      <c r="D61" s="42">
        <f t="shared" si="7"/>
        <v>0.021734320936379743</v>
      </c>
      <c r="E61" s="42">
        <f t="shared" si="8"/>
        <v>0.021749318625340637</v>
      </c>
      <c r="F61" s="64">
        <f t="shared" si="9"/>
        <v>0.02176431631430153</v>
      </c>
      <c r="G61" s="42">
        <f t="shared" si="10"/>
        <v>0.021779314003262423</v>
      </c>
      <c r="H61" s="42">
        <f t="shared" si="11"/>
        <v>0.021794311692223317</v>
      </c>
    </row>
    <row r="62" spans="2:8" s="35" customFormat="1" ht="15.6" customHeight="1" hidden="1">
      <c r="B62" s="41">
        <v>52</v>
      </c>
      <c r="C62" s="42">
        <f t="shared" si="6"/>
        <v>0.021344189639775506</v>
      </c>
      <c r="D62" s="42">
        <f t="shared" si="7"/>
        <v>0.021358928290409</v>
      </c>
      <c r="E62" s="42">
        <f t="shared" si="8"/>
        <v>0.0213736669410425</v>
      </c>
      <c r="F62" s="64">
        <f t="shared" si="9"/>
        <v>0.021388405591675996</v>
      </c>
      <c r="G62" s="42">
        <f t="shared" si="10"/>
        <v>0.021403144242309494</v>
      </c>
      <c r="H62" s="42">
        <f t="shared" si="11"/>
        <v>0.02141788289294299</v>
      </c>
    </row>
    <row r="63" spans="2:8" s="35" customFormat="1" ht="15.6" customHeight="1" hidden="1">
      <c r="B63" s="41">
        <v>53</v>
      </c>
      <c r="C63" s="42">
        <f t="shared" si="6"/>
        <v>0.020983265526268828</v>
      </c>
      <c r="D63" s="42">
        <f t="shared" si="7"/>
        <v>0.0209977549505553</v>
      </c>
      <c r="E63" s="42">
        <f t="shared" si="8"/>
        <v>0.021012244374841768</v>
      </c>
      <c r="F63" s="64">
        <f t="shared" si="9"/>
        <v>0.021026733799128238</v>
      </c>
      <c r="G63" s="42">
        <f t="shared" si="10"/>
        <v>0.021041223223414708</v>
      </c>
      <c r="H63" s="42">
        <f t="shared" si="11"/>
        <v>0.021055712647701178</v>
      </c>
    </row>
    <row r="64" spans="2:8" s="35" customFormat="1" ht="15.6" customHeight="1" hidden="1">
      <c r="B64" s="41">
        <v>54</v>
      </c>
      <c r="C64" s="42">
        <f t="shared" si="6"/>
        <v>0.020635761481127647</v>
      </c>
      <c r="D64" s="42">
        <f t="shared" si="7"/>
        <v>0.020650010945930927</v>
      </c>
      <c r="E64" s="42">
        <f t="shared" si="8"/>
        <v>0.020664260410734207</v>
      </c>
      <c r="F64" s="42">
        <f t="shared" si="9"/>
        <v>0.020678509875537487</v>
      </c>
      <c r="G64" s="42">
        <f t="shared" si="10"/>
        <v>0.020692759340340768</v>
      </c>
      <c r="H64" s="42">
        <f t="shared" si="11"/>
        <v>0.020707008805144048</v>
      </c>
    </row>
    <row r="65" spans="2:8" s="35" customFormat="1" ht="15.6" customHeight="1" hidden="1">
      <c r="B65" s="41">
        <v>55</v>
      </c>
      <c r="C65" s="42">
        <f t="shared" si="6"/>
        <v>0.02030094549118958</v>
      </c>
      <c r="D65" s="42">
        <f t="shared" si="7"/>
        <v>0.02031496375790169</v>
      </c>
      <c r="E65" s="42">
        <f t="shared" si="8"/>
        <v>0.020328982024613803</v>
      </c>
      <c r="F65" s="42">
        <f t="shared" si="9"/>
        <v>0.020343000291325918</v>
      </c>
      <c r="G65" s="42">
        <f t="shared" si="10"/>
        <v>0.020357018558038033</v>
      </c>
      <c r="H65" s="42">
        <f t="shared" si="11"/>
        <v>0.020371036824750145</v>
      </c>
    </row>
    <row r="66" spans="2:8" s="35" customFormat="1" ht="15.6" customHeight="1" hidden="1">
      <c r="B66" s="45">
        <v>56</v>
      </c>
      <c r="C66" s="46">
        <f t="shared" si="6"/>
        <v>0.01997813782977578</v>
      </c>
      <c r="D66" s="46">
        <f t="shared" si="7"/>
        <v>0.01999193319042195</v>
      </c>
      <c r="E66" s="46">
        <f t="shared" si="8"/>
        <v>0.020005728551068115</v>
      </c>
      <c r="F66" s="46">
        <f t="shared" si="9"/>
        <v>0.02001952391171428</v>
      </c>
      <c r="G66" s="46">
        <f t="shared" si="10"/>
        <v>0.020033319272360454</v>
      </c>
      <c r="H66" s="46">
        <f t="shared" si="11"/>
        <v>0.02004711463300662</v>
      </c>
    </row>
    <row r="67" spans="2:8" s="35" customFormat="1" ht="15.6" customHeight="1" hidden="1">
      <c r="B67" s="41">
        <v>57</v>
      </c>
      <c r="C67" s="42">
        <f t="shared" si="6"/>
        <v>0.019666706470157093</v>
      </c>
      <c r="D67" s="42">
        <f t="shared" si="7"/>
        <v>0.01968028678033364</v>
      </c>
      <c r="E67" s="42">
        <f t="shared" si="8"/>
        <v>0.019693867090510186</v>
      </c>
      <c r="F67" s="42">
        <f t="shared" si="9"/>
        <v>0.019707447400686733</v>
      </c>
      <c r="G67" s="42">
        <f t="shared" si="10"/>
        <v>0.01972102771086328</v>
      </c>
      <c r="H67" s="42">
        <f t="shared" si="11"/>
        <v>0.019734608021039823</v>
      </c>
    </row>
    <row r="68" spans="2:8" s="35" customFormat="1" ht="15.6" customHeight="1" hidden="1">
      <c r="B68" s="41">
        <v>58</v>
      </c>
      <c r="C68" s="42">
        <f t="shared" si="6"/>
        <v>0.019366062973489775</v>
      </c>
      <c r="D68" s="42">
        <f t="shared" si="7"/>
        <v>0.019379435682462556</v>
      </c>
      <c r="E68" s="42">
        <f t="shared" si="8"/>
        <v>0.019392808391435336</v>
      </c>
      <c r="F68" s="42">
        <f t="shared" si="9"/>
        <v>0.019406181100408117</v>
      </c>
      <c r="G68" s="42">
        <f t="shared" si="10"/>
        <v>0.019419553809380898</v>
      </c>
      <c r="H68" s="42">
        <f t="shared" si="11"/>
        <v>0.01943292651835368</v>
      </c>
    </row>
    <row r="69" spans="2:8" s="35" customFormat="1" ht="15.6" customHeight="1" hidden="1">
      <c r="B69" s="41">
        <v>59</v>
      </c>
      <c r="C69" s="42">
        <f t="shared" si="6"/>
        <v>0.019075658794926856</v>
      </c>
      <c r="D69" s="42">
        <f t="shared" si="7"/>
        <v>0.01908883097317898</v>
      </c>
      <c r="E69" s="42">
        <f t="shared" si="8"/>
        <v>0.019102003151431103</v>
      </c>
      <c r="F69" s="42">
        <f t="shared" si="9"/>
        <v>0.01911517532968322</v>
      </c>
      <c r="G69" s="42">
        <f t="shared" si="10"/>
        <v>0.019128347507935343</v>
      </c>
      <c r="H69" s="42">
        <f t="shared" si="11"/>
        <v>0.019141519686187467</v>
      </c>
    </row>
    <row r="70" spans="2:8" s="35" customFormat="1" ht="15.6" customHeight="1" hidden="1">
      <c r="B70" s="43">
        <v>60</v>
      </c>
      <c r="C70" s="44">
        <f t="shared" si="6"/>
        <v>0.018794981959118648</v>
      </c>
      <c r="D70" s="44">
        <f t="shared" si="7"/>
        <v>0.01880796032360254</v>
      </c>
      <c r="E70" s="44">
        <f t="shared" si="8"/>
        <v>0.01882093868808643</v>
      </c>
      <c r="F70" s="44">
        <f t="shared" si="9"/>
        <v>0.01883391705257032</v>
      </c>
      <c r="G70" s="44">
        <f t="shared" si="10"/>
        <v>0.018846895417054213</v>
      </c>
      <c r="H70" s="44">
        <f t="shared" si="11"/>
        <v>0.018859873781538108</v>
      </c>
    </row>
    <row r="71" spans="2:8" s="35" customFormat="1" ht="15.6" customHeight="1" hidden="1">
      <c r="B71" s="49"/>
      <c r="C71" s="49"/>
      <c r="D71" s="49"/>
      <c r="E71" s="49"/>
      <c r="F71" s="49"/>
      <c r="G71" s="49"/>
      <c r="H71" s="49"/>
    </row>
    <row r="72" spans="2:8" s="35" customFormat="1" ht="15.6" customHeight="1" hidden="1">
      <c r="B72" s="50"/>
      <c r="C72" s="50"/>
      <c r="D72" s="50"/>
      <c r="E72" s="50"/>
      <c r="F72" s="50"/>
      <c r="G72" s="50"/>
      <c r="H72" s="50"/>
    </row>
    <row r="73" spans="2:8" s="35" customFormat="1" ht="15.6" customHeight="1" hidden="1">
      <c r="B73" s="50"/>
      <c r="C73" s="50"/>
      <c r="D73" s="50"/>
      <c r="E73" s="50"/>
      <c r="F73" s="50"/>
      <c r="G73" s="50"/>
      <c r="H73" s="50"/>
    </row>
    <row r="74" spans="2:8" s="35" customFormat="1" ht="15.6" customHeight="1" hidden="1">
      <c r="B74" s="50"/>
      <c r="C74" s="50"/>
      <c r="D74" s="50"/>
      <c r="E74" s="50"/>
      <c r="F74" s="50"/>
      <c r="G74" s="50"/>
      <c r="H74" s="50"/>
    </row>
    <row r="75" spans="2:8" s="35" customFormat="1" ht="15.6" customHeight="1" hidden="1">
      <c r="B75" s="50"/>
      <c r="C75" s="50"/>
      <c r="D75" s="50"/>
      <c r="E75" s="50"/>
      <c r="F75" s="50"/>
      <c r="G75" s="50"/>
      <c r="H75" s="50"/>
    </row>
    <row r="76" spans="2:8" s="35" customFormat="1" ht="15.6" customHeight="1" hidden="1">
      <c r="B76" s="50"/>
      <c r="C76" s="50"/>
      <c r="D76" s="50"/>
      <c r="E76" s="50"/>
      <c r="F76" s="50"/>
      <c r="G76" s="50"/>
      <c r="H76" s="50"/>
    </row>
    <row r="77" spans="2:8" s="35" customFormat="1" ht="15.6" customHeight="1" hidden="1">
      <c r="B77" s="50"/>
      <c r="C77" s="50"/>
      <c r="D77" s="50"/>
      <c r="E77" s="50"/>
      <c r="F77" s="50"/>
      <c r="G77" s="50"/>
      <c r="H77" s="50"/>
    </row>
    <row r="78" spans="2:8" s="35" customFormat="1" ht="15.6" customHeight="1" hidden="1">
      <c r="B78" s="50"/>
      <c r="C78" s="50"/>
      <c r="D78" s="50"/>
      <c r="E78" s="50"/>
      <c r="F78" s="50"/>
      <c r="G78" s="50"/>
      <c r="H78" s="50"/>
    </row>
    <row r="79" spans="2:8" s="35" customFormat="1" ht="15.6" customHeight="1" hidden="1">
      <c r="B79" s="50"/>
      <c r="C79" s="50"/>
      <c r="D79" s="50"/>
      <c r="E79" s="50"/>
      <c r="F79" s="50"/>
      <c r="G79" s="50"/>
      <c r="H79" s="50"/>
    </row>
    <row r="80" spans="2:8" s="35" customFormat="1" ht="15.6" customHeight="1" hidden="1">
      <c r="B80" s="50"/>
      <c r="C80" s="50"/>
      <c r="D80" s="50"/>
      <c r="E80" s="50"/>
      <c r="F80" s="50"/>
      <c r="G80" s="50"/>
      <c r="H80" s="50"/>
    </row>
    <row r="81" spans="2:8" s="35" customFormat="1" ht="15.6" customHeight="1" hidden="1">
      <c r="B81" s="50"/>
      <c r="C81" s="50"/>
      <c r="D81" s="50"/>
      <c r="E81" s="50"/>
      <c r="F81" s="50"/>
      <c r="G81" s="50"/>
      <c r="H81" s="50"/>
    </row>
    <row r="82" spans="2:8" s="35" customFormat="1" ht="15.6" customHeight="1" hidden="1">
      <c r="B82" s="50"/>
      <c r="C82" s="50"/>
      <c r="D82" s="50"/>
      <c r="E82" s="50"/>
      <c r="F82" s="50"/>
      <c r="G82" s="50"/>
      <c r="H82" s="50"/>
    </row>
    <row r="83" spans="2:8" s="35" customFormat="1" ht="15.6" customHeight="1" hidden="1">
      <c r="B83" s="50"/>
      <c r="C83" s="50"/>
      <c r="D83" s="50"/>
      <c r="E83" s="50"/>
      <c r="F83" s="50"/>
      <c r="G83" s="50"/>
      <c r="H83" s="50"/>
    </row>
    <row r="84" spans="2:8" s="35" customFormat="1" ht="15.6" customHeight="1" hidden="1">
      <c r="B84" s="50"/>
      <c r="C84" s="50"/>
      <c r="D84" s="50"/>
      <c r="E84" s="50"/>
      <c r="F84" s="50"/>
      <c r="G84" s="50"/>
      <c r="H84" s="50"/>
    </row>
    <row r="85" spans="2:8" s="35" customFormat="1" ht="15.6" customHeight="1" hidden="1">
      <c r="B85" s="50"/>
      <c r="C85" s="50"/>
      <c r="D85" s="50"/>
      <c r="E85" s="50"/>
      <c r="F85" s="50"/>
      <c r="G85" s="50"/>
      <c r="H85" s="50"/>
    </row>
    <row r="86" spans="2:8" s="35" customFormat="1" ht="15.6" customHeight="1" hidden="1">
      <c r="B86" s="50"/>
      <c r="C86" s="50"/>
      <c r="D86" s="50"/>
      <c r="E86" s="50"/>
      <c r="F86" s="50"/>
      <c r="G86" s="50"/>
      <c r="H86" s="50"/>
    </row>
    <row r="87" spans="2:8" s="35" customFormat="1" ht="15.6" customHeight="1" hidden="1">
      <c r="B87" s="50"/>
      <c r="C87" s="50"/>
      <c r="D87" s="50"/>
      <c r="E87" s="50"/>
      <c r="F87" s="50"/>
      <c r="G87" s="50"/>
      <c r="H87" s="50"/>
    </row>
    <row r="88" spans="2:8" s="35" customFormat="1" ht="15.6" customHeight="1" hidden="1">
      <c r="B88" s="50"/>
      <c r="C88" s="50"/>
      <c r="D88" s="50"/>
      <c r="E88" s="50"/>
      <c r="F88" s="50"/>
      <c r="G88" s="50"/>
      <c r="H88" s="50"/>
    </row>
    <row r="89" spans="2:8" s="35" customFormat="1" ht="15.6" customHeight="1" hidden="1">
      <c r="B89" s="50"/>
      <c r="C89" s="50"/>
      <c r="D89" s="50"/>
      <c r="E89" s="50"/>
      <c r="F89" s="50"/>
      <c r="G89" s="50"/>
      <c r="H89" s="50"/>
    </row>
    <row r="90" spans="2:8" s="35" customFormat="1" ht="15.6" customHeight="1" hidden="1">
      <c r="B90" s="50"/>
      <c r="C90" s="50"/>
      <c r="D90" s="50"/>
      <c r="E90" s="50"/>
      <c r="F90" s="50"/>
      <c r="G90" s="50"/>
      <c r="H90" s="50"/>
    </row>
    <row r="91" spans="2:8" s="35" customFormat="1" ht="15.6" customHeight="1" hidden="1">
      <c r="B91" s="50"/>
      <c r="C91" s="50"/>
      <c r="D91" s="50"/>
      <c r="E91" s="50"/>
      <c r="F91" s="50"/>
      <c r="G91" s="50"/>
      <c r="H91" s="50"/>
    </row>
    <row r="92" spans="2:8" s="35" customFormat="1" ht="15.6" customHeight="1" hidden="1">
      <c r="B92" s="50"/>
      <c r="C92" s="50"/>
      <c r="D92" s="50"/>
      <c r="E92" s="50"/>
      <c r="F92" s="50"/>
      <c r="G92" s="50"/>
      <c r="H92" s="50"/>
    </row>
    <row r="93" spans="2:8" s="35" customFormat="1" ht="15.6" customHeight="1" hidden="1">
      <c r="B93" s="50"/>
      <c r="C93" s="50"/>
      <c r="D93" s="50"/>
      <c r="E93" s="50"/>
      <c r="F93" s="50"/>
      <c r="G93" s="50"/>
      <c r="H93" s="50"/>
    </row>
    <row r="94" spans="2:8" s="35" customFormat="1" ht="15.6" customHeight="1" hidden="1">
      <c r="B94" s="50"/>
      <c r="C94" s="50"/>
      <c r="D94" s="50"/>
      <c r="E94" s="50"/>
      <c r="F94" s="50"/>
      <c r="G94" s="50"/>
      <c r="H94" s="50"/>
    </row>
    <row r="95" spans="2:8" s="35" customFormat="1" ht="15.6" customHeight="1" hidden="1">
      <c r="B95" s="50"/>
      <c r="C95" s="50"/>
      <c r="D95" s="50"/>
      <c r="E95" s="50"/>
      <c r="F95" s="50"/>
      <c r="G95" s="50"/>
      <c r="H95" s="50"/>
    </row>
    <row r="96" spans="2:8" s="35" customFormat="1" ht="15.6" customHeight="1" hidden="1">
      <c r="B96" s="50"/>
      <c r="C96" s="50"/>
      <c r="D96" s="50"/>
      <c r="E96" s="50"/>
      <c r="F96" s="50"/>
      <c r="G96" s="50"/>
      <c r="H96" s="50"/>
    </row>
    <row r="97" spans="2:8" s="35" customFormat="1" ht="15.6" customHeight="1" hidden="1">
      <c r="B97" s="50"/>
      <c r="C97" s="50"/>
      <c r="D97" s="50"/>
      <c r="E97" s="50"/>
      <c r="F97" s="50"/>
      <c r="G97" s="50"/>
      <c r="H97" s="50"/>
    </row>
    <row r="98" spans="2:8" s="35" customFormat="1" ht="15.6" customHeight="1" hidden="1">
      <c r="B98" s="50"/>
      <c r="C98" s="50"/>
      <c r="D98" s="50"/>
      <c r="E98" s="50"/>
      <c r="F98" s="50"/>
      <c r="G98" s="50"/>
      <c r="H98" s="50"/>
    </row>
    <row r="99" spans="2:8" s="35" customFormat="1" ht="15.6" customHeight="1" hidden="1">
      <c r="B99" s="50"/>
      <c r="C99" s="50"/>
      <c r="D99" s="50"/>
      <c r="E99" s="50"/>
      <c r="F99" s="50"/>
      <c r="G99" s="50"/>
      <c r="H99" s="50"/>
    </row>
    <row r="100" spans="2:8" s="35" customFormat="1" ht="15.6" customHeight="1" hidden="1">
      <c r="B100" s="51"/>
      <c r="C100" s="51"/>
      <c r="D100" s="51"/>
      <c r="E100" s="51"/>
      <c r="F100" s="51"/>
      <c r="G100" s="51"/>
      <c r="H100" s="51"/>
    </row>
    <row r="101" ht="15.6" customHeight="1" hidden="1"/>
    <row r="102" ht="15.6" customHeight="1"/>
    <row r="103" ht="15.6" customHeight="1"/>
    <row r="104" ht="15.6" customHeight="1"/>
    <row r="105" ht="15.6" customHeight="1"/>
  </sheetData>
  <mergeCells count="4">
    <mergeCell ref="B1:G1"/>
    <mergeCell ref="D2:F3"/>
    <mergeCell ref="B51:G51"/>
    <mergeCell ref="D52:F53"/>
  </mergeCells>
  <printOptions/>
  <pageMargins left="0.7874015748031497" right="0.7874015748031497" top="0.984251968503937" bottom="0.984251968503937" header="0.5118110236220472" footer="0.5118110236220472"/>
  <pageSetup blackAndWhite="1" firstPageNumber="293" useFirstPageNumber="1" horizontalDpi="300" verticalDpi="300" orientation="portrait" paperSize="9" scale="98" r:id="rId3"/>
  <headerFooter alignWithMargins="0">
    <oddHeader>&amp;C&amp;"ＭＳ Ｐゴシック,太字"&amp;12B　ボーナス償還</oddHeader>
  </headerFooter>
  <rowBreaks count="1" manualBreakCount="1">
    <brk id="50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8"/>
  <sheetViews>
    <sheetView view="pageBreakPreview" zoomScaleSheetLayoutView="100" workbookViewId="0" topLeftCell="A1">
      <selection activeCell="M30" sqref="M30"/>
    </sheetView>
  </sheetViews>
  <sheetFormatPr defaultColWidth="9.00390625" defaultRowHeight="13.5"/>
  <cols>
    <col min="1" max="1" width="2.625" style="2" customWidth="1"/>
    <col min="2" max="2" width="6.625" style="5" customWidth="1"/>
    <col min="3" max="3" width="13.625" style="3" customWidth="1"/>
    <col min="4" max="4" width="6.625" style="5" customWidth="1"/>
    <col min="5" max="5" width="13.625" style="3" customWidth="1"/>
    <col min="6" max="6" width="6.625" style="5" customWidth="1"/>
    <col min="7" max="7" width="13.625" style="3" customWidth="1"/>
    <col min="8" max="8" width="6.625" style="5" customWidth="1"/>
    <col min="9" max="9" width="13.625" style="3" customWidth="1"/>
    <col min="10" max="10" width="1.625" style="2" customWidth="1"/>
    <col min="11" max="16384" width="9.00390625" style="2" customWidth="1"/>
  </cols>
  <sheetData>
    <row r="1" spans="2:9" ht="14.1" customHeight="1">
      <c r="B1" s="52" t="s">
        <v>16</v>
      </c>
      <c r="C1" s="33"/>
      <c r="D1" s="33"/>
      <c r="E1" s="33"/>
      <c r="F1" s="33"/>
      <c r="G1" s="33"/>
      <c r="H1" s="33"/>
      <c r="I1" s="33"/>
    </row>
    <row r="2" spans="2:13" ht="14.1" customHeight="1">
      <c r="B2" s="4"/>
      <c r="D2" s="4"/>
      <c r="F2" s="4"/>
      <c r="G2" s="34" t="s">
        <v>23</v>
      </c>
      <c r="H2" s="29" t="s">
        <v>11</v>
      </c>
      <c r="I2" s="70">
        <v>0.001083</v>
      </c>
      <c r="J2" s="1"/>
      <c r="K2" s="2" t="s">
        <v>13</v>
      </c>
      <c r="M2" s="6"/>
    </row>
    <row r="3" spans="2:13" ht="6" customHeight="1">
      <c r="B3" s="4"/>
      <c r="D3" s="4"/>
      <c r="F3" s="4"/>
      <c r="G3" s="29"/>
      <c r="H3" s="29"/>
      <c r="I3" s="29"/>
      <c r="J3" s="1"/>
      <c r="M3" s="6"/>
    </row>
    <row r="4" spans="2:10" ht="14.45" customHeight="1">
      <c r="B4" s="7" t="s">
        <v>0</v>
      </c>
      <c r="C4" s="10" t="s">
        <v>1</v>
      </c>
      <c r="D4" s="8" t="s">
        <v>0</v>
      </c>
      <c r="E4" s="10" t="s">
        <v>1</v>
      </c>
      <c r="F4" s="54" t="s">
        <v>0</v>
      </c>
      <c r="G4" s="9" t="s">
        <v>1</v>
      </c>
      <c r="H4" s="8" t="s">
        <v>0</v>
      </c>
      <c r="I4" s="10" t="s">
        <v>1</v>
      </c>
      <c r="J4" s="1"/>
    </row>
    <row r="5" spans="2:10" ht="14.45" customHeight="1">
      <c r="B5" s="7">
        <v>1</v>
      </c>
      <c r="C5" s="12">
        <f>($I$2*(1+$I$2)^B5)/((1+$I$2)^B5-1)</f>
        <v>1.0010830000000506</v>
      </c>
      <c r="D5" s="8">
        <v>51</v>
      </c>
      <c r="E5" s="12">
        <f aca="true" t="shared" si="0" ref="E5:E26">($I$2*(1+$I$2)^D5)/((1+$I$2)^D5-1)</f>
        <v>0.020164940696786524</v>
      </c>
      <c r="F5" s="54"/>
      <c r="G5" s="11"/>
      <c r="H5" s="8"/>
      <c r="I5" s="12"/>
      <c r="J5" s="1"/>
    </row>
    <row r="6" spans="2:10" ht="14.45" customHeight="1">
      <c r="B6" s="13">
        <v>2</v>
      </c>
      <c r="C6" s="16">
        <f>($I$2*(1+$I$2)^B6)/((1+$I$2)^B6-1)</f>
        <v>0.5008123965318212</v>
      </c>
      <c r="D6" s="15">
        <v>52</v>
      </c>
      <c r="E6" s="16">
        <f t="shared" si="0"/>
        <v>0.019787760314301087</v>
      </c>
      <c r="F6" s="55"/>
      <c r="G6" s="14"/>
      <c r="H6" s="15"/>
      <c r="I6" s="16"/>
      <c r="J6" s="1"/>
    </row>
    <row r="7" spans="2:10" ht="14.45" customHeight="1">
      <c r="B7" s="13">
        <v>3</v>
      </c>
      <c r="C7" s="16">
        <f aca="true" t="shared" si="1" ref="C7:C54">($I$2*(1+$I$2)^B7)/((1+$I$2)^B7-1)</f>
        <v>0.33405559383426275</v>
      </c>
      <c r="D7" s="15">
        <v>53</v>
      </c>
      <c r="E7" s="16">
        <f t="shared" si="0"/>
        <v>0.019424816838962907</v>
      </c>
      <c r="F7" s="55"/>
      <c r="G7" s="14"/>
      <c r="H7" s="15"/>
      <c r="I7" s="16"/>
      <c r="J7" s="1"/>
    </row>
    <row r="8" spans="2:10" ht="14.45" customHeight="1">
      <c r="B8" s="13">
        <v>4</v>
      </c>
      <c r="C8" s="16">
        <f t="shared" si="1"/>
        <v>0.25067724132937513</v>
      </c>
      <c r="D8" s="15">
        <v>54</v>
      </c>
      <c r="E8" s="16">
        <f t="shared" si="0"/>
        <v>0.01907531933144163</v>
      </c>
      <c r="F8" s="55"/>
      <c r="G8" s="14"/>
      <c r="H8" s="15"/>
      <c r="I8" s="16"/>
      <c r="J8" s="1"/>
    </row>
    <row r="9" spans="2:10" ht="14.45" customHeight="1">
      <c r="B9" s="17">
        <v>5</v>
      </c>
      <c r="C9" s="20">
        <f t="shared" si="1"/>
        <v>0.20065026890150559</v>
      </c>
      <c r="D9" s="19">
        <v>55</v>
      </c>
      <c r="E9" s="20">
        <f t="shared" si="0"/>
        <v>0.018738534375266097</v>
      </c>
      <c r="F9" s="56"/>
      <c r="G9" s="18"/>
      <c r="H9" s="19"/>
      <c r="I9" s="20"/>
      <c r="J9" s="1"/>
    </row>
    <row r="10" spans="2:10" ht="14.45" customHeight="1">
      <c r="B10" s="13">
        <v>6</v>
      </c>
      <c r="C10" s="16">
        <f t="shared" si="1"/>
        <v>0.16729898651212777</v>
      </c>
      <c r="D10" s="15">
        <v>56</v>
      </c>
      <c r="E10" s="16">
        <f t="shared" si="0"/>
        <v>0.01841378094085575</v>
      </c>
      <c r="F10" s="55"/>
      <c r="G10" s="14"/>
      <c r="H10" s="15"/>
      <c r="I10" s="16"/>
      <c r="J10" s="1"/>
    </row>
    <row r="11" spans="2:10" ht="14.45" customHeight="1">
      <c r="B11" s="13">
        <v>7</v>
      </c>
      <c r="C11" s="16">
        <f t="shared" si="1"/>
        <v>0.14347666985897467</v>
      </c>
      <c r="D11" s="15">
        <v>57</v>
      </c>
      <c r="E11" s="16">
        <f t="shared" si="0"/>
        <v>0.018100425790178155</v>
      </c>
      <c r="F11" s="55"/>
      <c r="G11" s="14"/>
      <c r="H11" s="15"/>
      <c r="I11" s="16"/>
      <c r="J11" s="1"/>
    </row>
    <row r="12" spans="2:10" ht="14.45" customHeight="1">
      <c r="B12" s="13">
        <v>8</v>
      </c>
      <c r="C12" s="16">
        <f t="shared" si="1"/>
        <v>0.12560995679094242</v>
      </c>
      <c r="D12" s="15">
        <v>58</v>
      </c>
      <c r="E12" s="16">
        <f t="shared" si="0"/>
        <v>0.017797879356788854</v>
      </c>
      <c r="F12" s="55"/>
      <c r="G12" s="14"/>
      <c r="H12" s="15"/>
      <c r="I12" s="16"/>
      <c r="J12" s="1"/>
    </row>
    <row r="13" spans="2:10" ht="14.45" customHeight="1">
      <c r="B13" s="13">
        <v>9</v>
      </c>
      <c r="C13" s="16">
        <f t="shared" si="1"/>
        <v>0.11171364611294148</v>
      </c>
      <c r="D13" s="15">
        <v>59</v>
      </c>
      <c r="E13" s="16">
        <f t="shared" si="0"/>
        <v>0.017505592044848875</v>
      </c>
      <c r="F13" s="55"/>
      <c r="G13" s="14"/>
      <c r="H13" s="15"/>
      <c r="I13" s="16"/>
      <c r="J13" s="1"/>
    </row>
    <row r="14" spans="2:10" ht="14.45" customHeight="1">
      <c r="B14" s="13">
        <v>10</v>
      </c>
      <c r="C14" s="16">
        <f t="shared" si="1"/>
        <v>0.10059661710792929</v>
      </c>
      <c r="D14" s="15">
        <v>60</v>
      </c>
      <c r="E14" s="16">
        <f t="shared" si="0"/>
        <v>0.01722305089824117</v>
      </c>
      <c r="F14" s="55"/>
      <c r="G14" s="14"/>
      <c r="H14" s="15"/>
      <c r="I14" s="16"/>
      <c r="J14" s="1"/>
    </row>
    <row r="15" spans="2:10" ht="14.45" customHeight="1">
      <c r="B15" s="21">
        <v>11</v>
      </c>
      <c r="C15" s="24">
        <f t="shared" si="1"/>
        <v>0.09150088386504719</v>
      </c>
      <c r="D15" s="23">
        <v>61</v>
      </c>
      <c r="E15" s="24">
        <f t="shared" si="0"/>
        <v>0.016949776597314614</v>
      </c>
      <c r="F15" s="57"/>
      <c r="G15" s="22"/>
      <c r="H15" s="23"/>
      <c r="I15" s="24"/>
      <c r="J15" s="1"/>
    </row>
    <row r="16" spans="2:10" ht="14.45" customHeight="1">
      <c r="B16" s="13">
        <v>12</v>
      </c>
      <c r="C16" s="16">
        <f t="shared" si="1"/>
        <v>0.08392112244372622</v>
      </c>
      <c r="D16" s="15">
        <v>62</v>
      </c>
      <c r="E16" s="16">
        <f t="shared" si="0"/>
        <v>0.016685320746265855</v>
      </c>
      <c r="F16" s="55"/>
      <c r="G16" s="14"/>
      <c r="H16" s="15"/>
      <c r="I16" s="16"/>
      <c r="J16" s="1"/>
    </row>
    <row r="17" spans="2:10" ht="14.45" customHeight="1">
      <c r="B17" s="13">
        <v>13</v>
      </c>
      <c r="C17" s="16">
        <f t="shared" si="1"/>
        <v>0.07750749319279408</v>
      </c>
      <c r="D17" s="15">
        <v>63</v>
      </c>
      <c r="E17" s="16">
        <f t="shared" si="0"/>
        <v>0.016429263418865334</v>
      </c>
      <c r="F17" s="55"/>
      <c r="G17" s="14"/>
      <c r="H17" s="15"/>
      <c r="I17" s="16"/>
      <c r="J17" s="1"/>
    </row>
    <row r="18" spans="2:9" ht="14.45" customHeight="1">
      <c r="B18" s="13">
        <v>14</v>
      </c>
      <c r="C18" s="16">
        <f t="shared" si="1"/>
        <v>0.072010110647129</v>
      </c>
      <c r="D18" s="15">
        <v>64</v>
      </c>
      <c r="E18" s="16">
        <f t="shared" si="0"/>
        <v>0.016181210934272668</v>
      </c>
      <c r="F18" s="55"/>
      <c r="G18" s="14"/>
      <c r="H18" s="15"/>
      <c r="I18" s="16"/>
    </row>
    <row r="19" spans="2:9" ht="14.45" customHeight="1">
      <c r="B19" s="17">
        <v>15</v>
      </c>
      <c r="C19" s="20">
        <f t="shared" si="1"/>
        <v>0.06724572546563239</v>
      </c>
      <c r="D19" s="19">
        <v>65</v>
      </c>
      <c r="E19" s="20">
        <f t="shared" si="0"/>
        <v>0.015940793838159467</v>
      </c>
      <c r="F19" s="56"/>
      <c r="G19" s="18"/>
      <c r="H19" s="19"/>
      <c r="I19" s="20"/>
    </row>
    <row r="20" spans="2:9" ht="14.45" customHeight="1">
      <c r="B20" s="13">
        <v>16</v>
      </c>
      <c r="C20" s="16">
        <f t="shared" si="1"/>
        <v>0.06307690064248503</v>
      </c>
      <c r="D20" s="15">
        <v>66</v>
      </c>
      <c r="E20" s="16">
        <f t="shared" si="0"/>
        <v>0.015707665067368464</v>
      </c>
      <c r="F20" s="55"/>
      <c r="G20" s="14"/>
      <c r="H20" s="15"/>
      <c r="I20" s="16"/>
    </row>
    <row r="21" spans="2:9" ht="14.45" customHeight="1">
      <c r="B21" s="13">
        <v>17</v>
      </c>
      <c r="C21" s="16">
        <f t="shared" si="1"/>
        <v>0.0593985372908757</v>
      </c>
      <c r="D21" s="15">
        <v>67</v>
      </c>
      <c r="E21" s="16">
        <f t="shared" si="0"/>
        <v>0.01548149827892993</v>
      </c>
      <c r="F21" s="55"/>
      <c r="G21" s="14"/>
      <c r="H21" s="15"/>
      <c r="I21" s="16"/>
    </row>
    <row r="22" spans="2:9" ht="14.45" customHeight="1">
      <c r="B22" s="13">
        <v>18</v>
      </c>
      <c r="C22" s="16">
        <f t="shared" si="1"/>
        <v>0.05612889183217328</v>
      </c>
      <c r="D22" s="15">
        <v>68</v>
      </c>
      <c r="E22" s="16">
        <f t="shared" si="0"/>
        <v>0.015261986326518973</v>
      </c>
      <c r="F22" s="55"/>
      <c r="G22" s="14"/>
      <c r="H22" s="15"/>
      <c r="I22" s="16"/>
    </row>
    <row r="23" spans="2:9" ht="14.45" customHeight="1">
      <c r="B23" s="13">
        <v>19</v>
      </c>
      <c r="C23" s="16">
        <f t="shared" si="1"/>
        <v>0.05320342986219157</v>
      </c>
      <c r="D23" s="15">
        <v>69</v>
      </c>
      <c r="E23" s="16">
        <f t="shared" si="0"/>
        <v>0.015048839869393942</v>
      </c>
      <c r="F23" s="55"/>
      <c r="G23" s="14"/>
      <c r="H23" s="15"/>
      <c r="I23" s="16"/>
    </row>
    <row r="24" spans="2:9" ht="14.45" customHeight="1">
      <c r="B24" s="13">
        <v>20</v>
      </c>
      <c r="C24" s="16">
        <f t="shared" si="1"/>
        <v>0.05057052385758135</v>
      </c>
      <c r="D24" s="15">
        <v>70</v>
      </c>
      <c r="E24" s="16">
        <f t="shared" si="0"/>
        <v>0.014841786100569286</v>
      </c>
      <c r="F24" s="55"/>
      <c r="G24" s="14"/>
      <c r="H24" s="15"/>
      <c r="I24" s="16"/>
    </row>
    <row r="25" spans="2:9" ht="14.45" customHeight="1">
      <c r="B25" s="21">
        <v>21</v>
      </c>
      <c r="C25" s="24">
        <f t="shared" si="1"/>
        <v>0.0481883801089607</v>
      </c>
      <c r="D25" s="23">
        <v>71</v>
      </c>
      <c r="E25" s="24">
        <f t="shared" si="0"/>
        <v>0.014640567582466272</v>
      </c>
      <c r="F25" s="57"/>
      <c r="G25" s="22"/>
      <c r="H25" s="23"/>
      <c r="I25" s="24"/>
    </row>
    <row r="26" spans="2:9" ht="14.45" customHeight="1">
      <c r="B26" s="13">
        <v>22</v>
      </c>
      <c r="C26" s="16">
        <f t="shared" si="1"/>
        <v>0.04602280376319835</v>
      </c>
      <c r="D26" s="15">
        <v>72</v>
      </c>
      <c r="E26" s="16">
        <f t="shared" si="0"/>
        <v>0.01444494117959356</v>
      </c>
      <c r="F26" s="55"/>
      <c r="G26" s="14"/>
      <c r="H26" s="15"/>
      <c r="I26" s="16"/>
    </row>
    <row r="27" spans="2:9" ht="14.45" customHeight="1">
      <c r="B27" s="13">
        <v>23</v>
      </c>
      <c r="C27" s="16">
        <f t="shared" si="1"/>
        <v>0.044045546898137694</v>
      </c>
      <c r="D27" s="15"/>
      <c r="E27" s="16"/>
      <c r="F27" s="55"/>
      <c r="G27" s="14"/>
      <c r="H27" s="15"/>
      <c r="I27" s="16"/>
    </row>
    <row r="28" spans="2:9" ht="14.45" customHeight="1">
      <c r="B28" s="13">
        <v>24</v>
      </c>
      <c r="C28" s="16">
        <f t="shared" si="1"/>
        <v>0.0422330695786501</v>
      </c>
      <c r="D28" s="15"/>
      <c r="E28" s="16"/>
      <c r="F28" s="55"/>
      <c r="G28" s="14"/>
      <c r="H28" s="15"/>
      <c r="I28" s="16"/>
    </row>
    <row r="29" spans="2:9" ht="14.45" customHeight="1">
      <c r="B29" s="17">
        <v>25</v>
      </c>
      <c r="C29" s="20">
        <f t="shared" si="1"/>
        <v>0.04056559825922245</v>
      </c>
      <c r="D29" s="19"/>
      <c r="E29" s="20"/>
      <c r="F29" s="56"/>
      <c r="G29" s="18"/>
      <c r="H29" s="19"/>
      <c r="I29" s="20"/>
    </row>
    <row r="30" spans="2:9" ht="14.45" customHeight="1">
      <c r="B30" s="13">
        <v>26</v>
      </c>
      <c r="C30" s="16">
        <f t="shared" si="1"/>
        <v>0.03902640147826689</v>
      </c>
      <c r="D30" s="15"/>
      <c r="E30" s="16"/>
      <c r="F30" s="55"/>
      <c r="G30" s="14"/>
      <c r="H30" s="15"/>
      <c r="I30" s="16"/>
    </row>
    <row r="31" spans="2:9" ht="14.45" customHeight="1">
      <c r="B31" s="13">
        <v>27</v>
      </c>
      <c r="C31" s="16">
        <f t="shared" si="1"/>
        <v>0.03760122650924289</v>
      </c>
      <c r="D31" s="15"/>
      <c r="E31" s="16"/>
      <c r="F31" s="55"/>
      <c r="G31" s="14"/>
      <c r="H31" s="15"/>
      <c r="I31" s="16"/>
    </row>
    <row r="32" spans="2:9" ht="14.45" customHeight="1">
      <c r="B32" s="13">
        <v>28</v>
      </c>
      <c r="C32" s="16">
        <f t="shared" si="1"/>
        <v>0.03627785672940048</v>
      </c>
      <c r="D32" s="15"/>
      <c r="E32" s="16"/>
      <c r="F32" s="55"/>
      <c r="G32" s="14"/>
      <c r="H32" s="15"/>
      <c r="I32" s="16"/>
    </row>
    <row r="33" spans="2:9" ht="14.45" customHeight="1">
      <c r="B33" s="13">
        <v>29</v>
      </c>
      <c r="C33" s="16">
        <f t="shared" si="1"/>
        <v>0.0350457605674015</v>
      </c>
      <c r="D33" s="15"/>
      <c r="E33" s="16"/>
      <c r="F33" s="55"/>
      <c r="G33" s="14"/>
      <c r="H33" s="15"/>
      <c r="I33" s="16"/>
    </row>
    <row r="34" spans="2:9" ht="14.45" customHeight="1">
      <c r="B34" s="13">
        <v>30</v>
      </c>
      <c r="C34" s="16">
        <f t="shared" si="1"/>
        <v>0.0338958106614183</v>
      </c>
      <c r="D34" s="15"/>
      <c r="E34" s="16"/>
      <c r="F34" s="55"/>
      <c r="G34" s="14"/>
      <c r="H34" s="15"/>
      <c r="I34" s="16"/>
    </row>
    <row r="35" spans="2:9" ht="14.45" customHeight="1">
      <c r="B35" s="21">
        <v>31</v>
      </c>
      <c r="C35" s="24">
        <f t="shared" si="1"/>
        <v>0.032820057373727535</v>
      </c>
      <c r="D35" s="23"/>
      <c r="E35" s="24"/>
      <c r="F35" s="57"/>
      <c r="G35" s="22"/>
      <c r="H35" s="23"/>
      <c r="I35" s="24"/>
    </row>
    <row r="36" spans="2:9" ht="14.45" customHeight="1">
      <c r="B36" s="13">
        <v>32</v>
      </c>
      <c r="C36" s="16">
        <f t="shared" si="1"/>
        <v>0.03181154477132191</v>
      </c>
      <c r="D36" s="15"/>
      <c r="E36" s="16"/>
      <c r="F36" s="55"/>
      <c r="G36" s="14"/>
      <c r="H36" s="15"/>
      <c r="I36" s="16"/>
    </row>
    <row r="37" spans="2:9" ht="14.45" customHeight="1">
      <c r="B37" s="13">
        <v>33</v>
      </c>
      <c r="C37" s="16">
        <f t="shared" si="1"/>
        <v>0.030864160064585443</v>
      </c>
      <c r="D37" s="15"/>
      <c r="E37" s="16"/>
      <c r="F37" s="55"/>
      <c r="G37" s="14"/>
      <c r="H37" s="15"/>
      <c r="I37" s="16"/>
    </row>
    <row r="38" spans="2:9" ht="14.45" customHeight="1">
      <c r="B38" s="13">
        <v>34</v>
      </c>
      <c r="C38" s="16">
        <f t="shared" si="1"/>
        <v>0.02997250961562175</v>
      </c>
      <c r="D38" s="15"/>
      <c r="E38" s="16"/>
      <c r="F38" s="55"/>
      <c r="G38" s="69"/>
      <c r="H38" s="15"/>
      <c r="I38" s="16"/>
    </row>
    <row r="39" spans="2:9" ht="14.45" customHeight="1">
      <c r="B39" s="17">
        <v>35</v>
      </c>
      <c r="C39" s="20">
        <f t="shared" si="1"/>
        <v>0.029131816202291723</v>
      </c>
      <c r="D39" s="19"/>
      <c r="E39" s="20"/>
      <c r="F39" s="56"/>
      <c r="G39" s="18"/>
      <c r="H39" s="19"/>
      <c r="I39" s="20"/>
    </row>
    <row r="40" spans="2:9" ht="14.45" customHeight="1">
      <c r="B40" s="13">
        <v>36</v>
      </c>
      <c r="C40" s="16">
        <f t="shared" si="1"/>
        <v>0.028337833404915642</v>
      </c>
      <c r="D40" s="15"/>
      <c r="E40" s="16"/>
      <c r="F40" s="55"/>
      <c r="G40" s="14"/>
      <c r="H40" s="15"/>
      <c r="I40" s="16"/>
    </row>
    <row r="41" spans="2:9" ht="14.45" customHeight="1">
      <c r="B41" s="13">
        <v>37</v>
      </c>
      <c r="C41" s="16">
        <f t="shared" si="1"/>
        <v>0.027586773876210027</v>
      </c>
      <c r="D41" s="15"/>
      <c r="E41" s="16"/>
      <c r="F41" s="55"/>
      <c r="G41" s="14"/>
      <c r="H41" s="15"/>
      <c r="I41" s="16"/>
    </row>
    <row r="42" spans="2:9" ht="14.45" customHeight="1">
      <c r="B42" s="13">
        <v>38</v>
      </c>
      <c r="C42" s="16">
        <f t="shared" si="1"/>
        <v>0.02687524893702566</v>
      </c>
      <c r="D42" s="15"/>
      <c r="E42" s="16"/>
      <c r="F42" s="55"/>
      <c r="G42" s="14"/>
      <c r="H42" s="15"/>
      <c r="I42" s="16"/>
    </row>
    <row r="43" spans="2:9" ht="14.45" customHeight="1">
      <c r="B43" s="13">
        <v>39</v>
      </c>
      <c r="C43" s="16">
        <f t="shared" si="1"/>
        <v>0.02620021746504698</v>
      </c>
      <c r="D43" s="15"/>
      <c r="E43" s="16"/>
      <c r="F43" s="55"/>
      <c r="G43" s="14"/>
      <c r="H43" s="15"/>
      <c r="I43" s="16"/>
    </row>
    <row r="44" spans="2:9" ht="14.45" customHeight="1">
      <c r="B44" s="13">
        <v>40</v>
      </c>
      <c r="C44" s="16">
        <f t="shared" si="1"/>
        <v>0.025558942450190116</v>
      </c>
      <c r="D44" s="15"/>
      <c r="E44" s="16"/>
      <c r="F44" s="55"/>
      <c r="G44" s="14"/>
      <c r="H44" s="15"/>
      <c r="I44" s="16"/>
    </row>
    <row r="45" spans="2:9" ht="14.45" customHeight="1">
      <c r="B45" s="21">
        <v>41</v>
      </c>
      <c r="C45" s="24">
        <f t="shared" si="1"/>
        <v>0.024948953907743286</v>
      </c>
      <c r="D45" s="23"/>
      <c r="E45" s="24"/>
      <c r="F45" s="57"/>
      <c r="G45" s="22"/>
      <c r="H45" s="23"/>
      <c r="I45" s="24"/>
    </row>
    <row r="46" spans="2:9" ht="14.45" customHeight="1">
      <c r="B46" s="13">
        <v>42</v>
      </c>
      <c r="C46" s="16">
        <f t="shared" si="1"/>
        <v>0.024368017089633053</v>
      </c>
      <c r="D46" s="15"/>
      <c r="E46" s="16"/>
      <c r="F46" s="55"/>
      <c r="G46" s="14"/>
      <c r="H46" s="15"/>
      <c r="I46" s="16"/>
    </row>
    <row r="47" spans="2:9" ht="14.45" customHeight="1">
      <c r="B47" s="13">
        <v>43</v>
      </c>
      <c r="C47" s="16">
        <f t="shared" si="1"/>
        <v>0.023814105131326584</v>
      </c>
      <c r="D47" s="15"/>
      <c r="E47" s="16"/>
      <c r="F47" s="55"/>
      <c r="G47" s="14"/>
      <c r="H47" s="15"/>
      <c r="I47" s="16"/>
    </row>
    <row r="48" spans="2:9" ht="14.45" customHeight="1">
      <c r="B48" s="13">
        <v>44</v>
      </c>
      <c r="C48" s="16">
        <f t="shared" si="1"/>
        <v>0.023285375428702352</v>
      </c>
      <c r="D48" s="15"/>
      <c r="E48" s="16"/>
      <c r="F48" s="55"/>
      <c r="G48" s="14"/>
      <c r="H48" s="15"/>
      <c r="I48" s="16"/>
    </row>
    <row r="49" spans="2:9" ht="14.45" customHeight="1">
      <c r="B49" s="17">
        <v>45</v>
      </c>
      <c r="C49" s="20">
        <f t="shared" si="1"/>
        <v>0.022780149164670485</v>
      </c>
      <c r="D49" s="19"/>
      <c r="E49" s="20"/>
      <c r="F49" s="56"/>
      <c r="G49" s="18"/>
      <c r="H49" s="19"/>
      <c r="I49" s="20"/>
    </row>
    <row r="50" spans="2:9" ht="14.45" customHeight="1">
      <c r="B50" s="13">
        <v>46</v>
      </c>
      <c r="C50" s="16">
        <f t="shared" si="1"/>
        <v>0.02229689350623515</v>
      </c>
      <c r="D50" s="15"/>
      <c r="E50" s="16"/>
      <c r="F50" s="55"/>
      <c r="G50" s="14"/>
      <c r="H50" s="15"/>
      <c r="I50" s="16"/>
    </row>
    <row r="51" spans="2:9" ht="14.45" customHeight="1">
      <c r="B51" s="13">
        <v>47</v>
      </c>
      <c r="C51" s="16">
        <f t="shared" si="1"/>
        <v>0.02183420607427113</v>
      </c>
      <c r="D51" s="15"/>
      <c r="E51" s="16"/>
      <c r="F51" s="55"/>
      <c r="G51" s="14"/>
      <c r="H51" s="15"/>
      <c r="I51" s="16"/>
    </row>
    <row r="52" spans="2:9" ht="14.45" customHeight="1">
      <c r="B52" s="13">
        <v>48</v>
      </c>
      <c r="C52" s="16">
        <f t="shared" si="1"/>
        <v>0.02139080135457994</v>
      </c>
      <c r="D52" s="15"/>
      <c r="E52" s="16"/>
      <c r="F52" s="68"/>
      <c r="G52" s="69"/>
      <c r="H52" s="15"/>
      <c r="I52" s="16"/>
    </row>
    <row r="53" spans="2:9" ht="14.45" customHeight="1">
      <c r="B53" s="13">
        <v>49</v>
      </c>
      <c r="C53" s="16">
        <f t="shared" si="1"/>
        <v>0.020965498772896277</v>
      </c>
      <c r="D53" s="15"/>
      <c r="E53" s="16"/>
      <c r="F53" s="55"/>
      <c r="G53" s="14"/>
      <c r="H53" s="15"/>
      <c r="I53" s="16"/>
    </row>
    <row r="54" spans="2:9" ht="14.45" customHeight="1">
      <c r="B54" s="25">
        <v>50</v>
      </c>
      <c r="C54" s="28">
        <f t="shared" si="1"/>
        <v>0.02055721220089537</v>
      </c>
      <c r="D54" s="27"/>
      <c r="E54" s="28"/>
      <c r="F54" s="58"/>
      <c r="G54" s="26"/>
      <c r="H54" s="27"/>
      <c r="I54" s="28"/>
    </row>
    <row r="55" spans="2:9" ht="14.1" customHeight="1" hidden="1">
      <c r="B55" s="53" t="s">
        <v>12</v>
      </c>
      <c r="C55" s="53"/>
      <c r="D55" s="53"/>
      <c r="E55" s="53"/>
      <c r="F55" s="53"/>
      <c r="G55" s="53"/>
      <c r="H55" s="53"/>
      <c r="I55" s="53"/>
    </row>
    <row r="56" spans="2:13" ht="14.1" customHeight="1" hidden="1">
      <c r="B56" s="4"/>
      <c r="D56" s="4"/>
      <c r="F56" s="4"/>
      <c r="G56" s="79" t="s">
        <v>2</v>
      </c>
      <c r="H56" s="79"/>
      <c r="I56" s="79"/>
      <c r="J56" s="1"/>
      <c r="M56" s="6"/>
    </row>
    <row r="57" spans="2:13" ht="6" customHeight="1" hidden="1">
      <c r="B57" s="4"/>
      <c r="D57" s="4"/>
      <c r="F57" s="4"/>
      <c r="G57" s="29"/>
      <c r="H57" s="29"/>
      <c r="I57" s="29"/>
      <c r="J57" s="1"/>
      <c r="M57" s="6"/>
    </row>
    <row r="58" spans="2:10" ht="14.45" customHeight="1" hidden="1">
      <c r="B58" s="7" t="s">
        <v>0</v>
      </c>
      <c r="C58" s="10" t="s">
        <v>1</v>
      </c>
      <c r="D58" s="54" t="s">
        <v>0</v>
      </c>
      <c r="E58" s="9" t="s">
        <v>1</v>
      </c>
      <c r="F58" s="8" t="s">
        <v>0</v>
      </c>
      <c r="G58" s="10" t="s">
        <v>1</v>
      </c>
      <c r="H58" s="54" t="s">
        <v>0</v>
      </c>
      <c r="I58" s="9" t="s">
        <v>1</v>
      </c>
      <c r="J58" s="1"/>
    </row>
    <row r="59" spans="2:10" ht="14.45" customHeight="1" hidden="1">
      <c r="B59" s="7">
        <v>201</v>
      </c>
      <c r="C59" s="12">
        <f>($I$2*(1+$I$2)^B59)/((1+$I$2)^B59-1)</f>
        <v>0.005538937709103595</v>
      </c>
      <c r="D59" s="54">
        <v>251</v>
      </c>
      <c r="E59" s="11">
        <f>($I$2*(1+$I$2)^D59)/((1+$I$2)^D59-1)</f>
        <v>0.004552210267930565</v>
      </c>
      <c r="F59" s="8">
        <v>301</v>
      </c>
      <c r="G59" s="12">
        <f>($I$2*(1+$I$2)^F59)/((1+$I$2)^F59-1)</f>
        <v>0.00389490997181805</v>
      </c>
      <c r="H59" s="54">
        <v>351</v>
      </c>
      <c r="I59" s="11">
        <f>($I$2*(1+$I$2)^H59)/((1+$I$2)^H59-1)</f>
        <v>0.0034262515383456592</v>
      </c>
      <c r="J59" s="1"/>
    </row>
    <row r="60" spans="2:10" ht="14.45" customHeight="1" hidden="1">
      <c r="B60" s="13">
        <v>202</v>
      </c>
      <c r="C60" s="16">
        <f aca="true" t="shared" si="2" ref="C60:C108">($I$2*(1+$I$2)^B60)/((1+$I$2)^B60-1)</f>
        <v>0.00551439250207004</v>
      </c>
      <c r="D60" s="55">
        <v>252</v>
      </c>
      <c r="E60" s="14">
        <f aca="true" t="shared" si="3" ref="E60:E108">($I$2*(1+$I$2)^D60)/((1+$I$2)^D60-1)</f>
        <v>0.004536489258667072</v>
      </c>
      <c r="F60" s="15">
        <v>302</v>
      </c>
      <c r="G60" s="16">
        <f aca="true" t="shared" si="4" ref="G60:G108">($I$2*(1+$I$2)^F60)/((1+$I$2)^F60-1)</f>
        <v>0.0038840003277105877</v>
      </c>
      <c r="H60" s="55">
        <v>352</v>
      </c>
      <c r="I60" s="14">
        <f aca="true" t="shared" si="5" ref="I60:I68">($I$2*(1+$I$2)^H60)/((1+$I$2)^H60-1)</f>
        <v>0.0034182503831280482</v>
      </c>
      <c r="J60" s="1"/>
    </row>
    <row r="61" spans="2:10" ht="14.45" customHeight="1" hidden="1">
      <c r="B61" s="13">
        <v>203</v>
      </c>
      <c r="C61" s="16">
        <f t="shared" si="2"/>
        <v>0.005490090077590232</v>
      </c>
      <c r="D61" s="55">
        <v>253</v>
      </c>
      <c r="E61" s="14">
        <f t="shared" si="3"/>
        <v>0.004520893292672421</v>
      </c>
      <c r="F61" s="15">
        <v>303</v>
      </c>
      <c r="G61" s="16">
        <f t="shared" si="4"/>
        <v>0.003873163332413127</v>
      </c>
      <c r="H61" s="55">
        <v>353</v>
      </c>
      <c r="I61" s="14">
        <f t="shared" si="5"/>
        <v>0.0034102951057411964</v>
      </c>
      <c r="J61" s="1"/>
    </row>
    <row r="62" spans="2:10" ht="14.45" customHeight="1" hidden="1">
      <c r="B62" s="13">
        <v>204</v>
      </c>
      <c r="C62" s="16">
        <f t="shared" si="2"/>
        <v>0.005466026865287305</v>
      </c>
      <c r="D62" s="55">
        <v>254</v>
      </c>
      <c r="E62" s="14">
        <f t="shared" si="3"/>
        <v>0.004505420893012505</v>
      </c>
      <c r="F62" s="15">
        <v>304</v>
      </c>
      <c r="G62" s="16">
        <f t="shared" si="4"/>
        <v>0.003862398268951654</v>
      </c>
      <c r="H62" s="55">
        <v>354</v>
      </c>
      <c r="I62" s="14">
        <f t="shared" si="5"/>
        <v>0.0034023853173451276</v>
      </c>
      <c r="J62" s="1"/>
    </row>
    <row r="63" spans="2:10" ht="14.45" customHeight="1" hidden="1">
      <c r="B63" s="13">
        <v>205</v>
      </c>
      <c r="C63" s="20">
        <f t="shared" si="2"/>
        <v>0.005442199364450082</v>
      </c>
      <c r="D63" s="55">
        <v>255</v>
      </c>
      <c r="E63" s="18">
        <f t="shared" si="3"/>
        <v>0.004490070605920617</v>
      </c>
      <c r="F63" s="15">
        <v>305</v>
      </c>
      <c r="G63" s="20">
        <f t="shared" si="4"/>
        <v>0.0038517044297549296</v>
      </c>
      <c r="H63" s="55">
        <v>355</v>
      </c>
      <c r="I63" s="14">
        <f t="shared" si="5"/>
        <v>0.0033945206334810327</v>
      </c>
      <c r="J63" s="1"/>
    </row>
    <row r="64" spans="2:10" ht="14.45" customHeight="1" hidden="1">
      <c r="B64" s="21">
        <v>206</v>
      </c>
      <c r="C64" s="16">
        <f t="shared" si="2"/>
        <v>0.005418604142342125</v>
      </c>
      <c r="D64" s="59">
        <v>256</v>
      </c>
      <c r="E64" s="14">
        <f t="shared" si="3"/>
        <v>0.004474841000345019</v>
      </c>
      <c r="F64" s="23">
        <v>306</v>
      </c>
      <c r="G64" s="16">
        <f t="shared" si="4"/>
        <v>0.0038410811165008824</v>
      </c>
      <c r="H64" s="57">
        <v>356</v>
      </c>
      <c r="I64" s="22">
        <f t="shared" si="5"/>
        <v>0.0033867006740097407</v>
      </c>
      <c r="J64" s="1"/>
    </row>
    <row r="65" spans="2:10" ht="14.45" customHeight="1" hidden="1">
      <c r="B65" s="13">
        <v>207</v>
      </c>
      <c r="C65" s="16">
        <f t="shared" si="2"/>
        <v>0.005395237832559849</v>
      </c>
      <c r="D65" s="60">
        <v>257</v>
      </c>
      <c r="E65" s="14">
        <f t="shared" si="3"/>
        <v>0.004459730667506936</v>
      </c>
      <c r="F65" s="15">
        <v>307</v>
      </c>
      <c r="G65" s="16">
        <f t="shared" si="4"/>
        <v>0.003830527639965942</v>
      </c>
      <c r="H65" s="55">
        <v>357</v>
      </c>
      <c r="I65" s="14">
        <f t="shared" si="5"/>
        <v>0.0033789250630512297</v>
      </c>
      <c r="J65" s="1"/>
    </row>
    <row r="66" spans="2:10" ht="14.45" customHeight="1" hidden="1">
      <c r="B66" s="13">
        <v>208</v>
      </c>
      <c r="C66" s="16">
        <f t="shared" si="2"/>
        <v>0.005372097133438001</v>
      </c>
      <c r="D66" s="60">
        <v>258</v>
      </c>
      <c r="E66" s="14">
        <f t="shared" si="3"/>
        <v>0.004444738220468984</v>
      </c>
      <c r="F66" s="15">
        <v>308</v>
      </c>
      <c r="G66" s="16">
        <f t="shared" si="4"/>
        <v>0.0038200433198773693</v>
      </c>
      <c r="H66" s="55">
        <v>358</v>
      </c>
      <c r="I66" s="14">
        <f t="shared" si="5"/>
        <v>0.0033711934289251282</v>
      </c>
      <c r="J66" s="1"/>
    </row>
    <row r="67" spans="2:10" ht="14.45" customHeight="1" hidden="1">
      <c r="B67" s="13">
        <v>209</v>
      </c>
      <c r="C67" s="16">
        <f t="shared" si="2"/>
        <v>0.005349178806500873</v>
      </c>
      <c r="D67" s="60">
        <v>259</v>
      </c>
      <c r="E67" s="14">
        <f t="shared" si="3"/>
        <v>0.004429862293713468</v>
      </c>
      <c r="F67" s="15">
        <v>309</v>
      </c>
      <c r="G67" s="16">
        <f t="shared" si="4"/>
        <v>0.0038096274847683863</v>
      </c>
      <c r="H67" s="55">
        <v>359</v>
      </c>
      <c r="I67" s="14">
        <f t="shared" si="5"/>
        <v>0.0033635054040922216</v>
      </c>
      <c r="J67" s="1"/>
    </row>
    <row r="68" spans="2:10" ht="14.45" customHeight="1" hidden="1">
      <c r="B68" s="17">
        <v>210</v>
      </c>
      <c r="C68" s="16">
        <f t="shared" si="2"/>
        <v>0.005326479674957775</v>
      </c>
      <c r="D68" s="61">
        <v>260</v>
      </c>
      <c r="E68" s="14">
        <f t="shared" si="3"/>
        <v>0.004415101542730503</v>
      </c>
      <c r="F68" s="19">
        <v>310</v>
      </c>
      <c r="G68" s="16">
        <f t="shared" si="4"/>
        <v>0.0037992794718361713</v>
      </c>
      <c r="H68" s="56">
        <v>360</v>
      </c>
      <c r="I68" s="18">
        <f t="shared" si="5"/>
        <v>0.0033558606250969625</v>
      </c>
      <c r="J68" s="1"/>
    </row>
    <row r="69" spans="2:10" ht="14.45" customHeight="1" hidden="1">
      <c r="B69" s="13">
        <v>211</v>
      </c>
      <c r="C69" s="24">
        <f t="shared" si="2"/>
        <v>0.005303996622241337</v>
      </c>
      <c r="D69" s="55">
        <v>261</v>
      </c>
      <c r="E69" s="22">
        <f t="shared" si="3"/>
        <v>0.004400454643615537</v>
      </c>
      <c r="F69" s="65">
        <v>311</v>
      </c>
      <c r="G69" s="66">
        <f t="shared" si="4"/>
        <v>0.00378899862680254</v>
      </c>
      <c r="H69" s="55"/>
      <c r="I69" s="14"/>
      <c r="J69" s="1"/>
    </row>
    <row r="70" spans="2:10" ht="14.45" customHeight="1" hidden="1">
      <c r="B70" s="13">
        <v>212</v>
      </c>
      <c r="C70" s="16">
        <f t="shared" si="2"/>
        <v>0.0052817265905871465</v>
      </c>
      <c r="D70" s="55">
        <v>262</v>
      </c>
      <c r="E70" s="14">
        <f t="shared" si="3"/>
        <v>0.0043859202926761435</v>
      </c>
      <c r="F70" s="65">
        <v>312</v>
      </c>
      <c r="G70" s="67">
        <f t="shared" si="4"/>
        <v>0.0037787843037773747</v>
      </c>
      <c r="H70" s="55"/>
      <c r="I70" s="14"/>
      <c r="J70" s="1"/>
    </row>
    <row r="71" spans="2:10" ht="14.45" customHeight="1" hidden="1">
      <c r="B71" s="13">
        <v>213</v>
      </c>
      <c r="C71" s="16">
        <f t="shared" si="2"/>
        <v>0.005259666579653373</v>
      </c>
      <c r="D71" s="55">
        <v>263</v>
      </c>
      <c r="E71" s="14">
        <f t="shared" si="3"/>
        <v>0.004371497206047726</v>
      </c>
      <c r="F71" s="15">
        <v>313</v>
      </c>
      <c r="G71" s="16">
        <f t="shared" si="4"/>
        <v>0.003768635865124581</v>
      </c>
      <c r="H71" s="55"/>
      <c r="I71" s="14"/>
      <c r="J71" s="1"/>
    </row>
    <row r="72" spans="2:9" ht="14.45" customHeight="1" hidden="1">
      <c r="B72" s="13">
        <v>214</v>
      </c>
      <c r="C72" s="16">
        <f t="shared" si="2"/>
        <v>0.005237813645179145</v>
      </c>
      <c r="D72" s="55">
        <v>264</v>
      </c>
      <c r="E72" s="14">
        <f t="shared" si="3"/>
        <v>0.004357184119318046</v>
      </c>
      <c r="F72" s="15">
        <v>314</v>
      </c>
      <c r="G72" s="16">
        <f t="shared" si="4"/>
        <v>0.003758552681330688</v>
      </c>
      <c r="H72" s="55"/>
      <c r="I72" s="14"/>
    </row>
    <row r="73" spans="2:9" ht="14.45" customHeight="1" hidden="1">
      <c r="B73" s="13">
        <v>215</v>
      </c>
      <c r="C73" s="20">
        <f t="shared" si="2"/>
        <v>0.005216164897680294</v>
      </c>
      <c r="D73" s="55">
        <v>265</v>
      </c>
      <c r="E73" s="18">
        <f t="shared" si="3"/>
        <v>0.004342979787160134</v>
      </c>
      <c r="F73" s="15">
        <v>315</v>
      </c>
      <c r="G73" s="20">
        <f t="shared" si="4"/>
        <v>0.003748534130875906</v>
      </c>
      <c r="H73" s="55"/>
      <c r="I73" s="14"/>
    </row>
    <row r="74" spans="2:9" ht="14.45" customHeight="1" hidden="1">
      <c r="B74" s="21">
        <v>216</v>
      </c>
      <c r="C74" s="16">
        <f t="shared" si="2"/>
        <v>0.005194717501181462</v>
      </c>
      <c r="D74" s="59">
        <v>266</v>
      </c>
      <c r="E74" s="14">
        <f t="shared" si="3"/>
        <v>0.004328882982973596</v>
      </c>
      <c r="F74" s="23">
        <v>316</v>
      </c>
      <c r="G74" s="16">
        <f t="shared" si="4"/>
        <v>0.0037385796001076456</v>
      </c>
      <c r="H74" s="57"/>
      <c r="I74" s="22"/>
    </row>
    <row r="75" spans="2:9" ht="14.45" customHeight="1" hidden="1">
      <c r="B75" s="13">
        <v>217</v>
      </c>
      <c r="C75" s="16">
        <f t="shared" si="2"/>
        <v>0.005173468671983076</v>
      </c>
      <c r="D75" s="60">
        <v>267</v>
      </c>
      <c r="E75" s="14">
        <f t="shared" si="3"/>
        <v>0.004314892498533889</v>
      </c>
      <c r="F75" s="15">
        <v>317</v>
      </c>
      <c r="G75" s="16">
        <f t="shared" si="4"/>
        <v>0.003728688483116427</v>
      </c>
      <c r="H75" s="55"/>
      <c r="I75" s="14"/>
    </row>
    <row r="76" spans="2:9" ht="14.45" customHeight="1" hidden="1">
      <c r="B76" s="13">
        <v>218</v>
      </c>
      <c r="C76" s="16">
        <f t="shared" si="2"/>
        <v>0.005152415677462448</v>
      </c>
      <c r="D76" s="60">
        <v>268</v>
      </c>
      <c r="E76" s="14">
        <f t="shared" si="3"/>
        <v>0.0043010071436495306</v>
      </c>
      <c r="F76" s="15">
        <v>318</v>
      </c>
      <c r="G76" s="16">
        <f t="shared" si="4"/>
        <v>0.003718860181614141</v>
      </c>
      <c r="H76" s="55"/>
      <c r="I76" s="14"/>
    </row>
    <row r="77" spans="2:9" ht="14.45" customHeight="1" hidden="1">
      <c r="B77" s="13">
        <v>219</v>
      </c>
      <c r="C77" s="16">
        <f t="shared" si="2"/>
        <v>0.00513155583490759</v>
      </c>
      <c r="D77" s="60">
        <v>269</v>
      </c>
      <c r="E77" s="14">
        <f t="shared" si="3"/>
        <v>0.004287225745826863</v>
      </c>
      <c r="F77" s="15">
        <v>319</v>
      </c>
      <c r="G77" s="16">
        <f t="shared" si="4"/>
        <v>0.0037090941048145715</v>
      </c>
      <c r="H77" s="55"/>
      <c r="I77" s="14"/>
    </row>
    <row r="78" spans="2:9" ht="14.45" customHeight="1" hidden="1">
      <c r="B78" s="17">
        <v>220</v>
      </c>
      <c r="C78" s="16">
        <f t="shared" si="2"/>
        <v>0.00511088651038289</v>
      </c>
      <c r="D78" s="61">
        <v>270</v>
      </c>
      <c r="E78" s="14">
        <f t="shared" si="3"/>
        <v>0.0042735471499423605</v>
      </c>
      <c r="F78" s="19">
        <v>320</v>
      </c>
      <c r="G78" s="16">
        <f t="shared" si="4"/>
        <v>0.0036993896693162166</v>
      </c>
      <c r="H78" s="56"/>
      <c r="I78" s="18"/>
    </row>
    <row r="79" spans="2:9" ht="14.45" customHeight="1" hidden="1">
      <c r="B79" s="13">
        <v>221</v>
      </c>
      <c r="C79" s="24">
        <f t="shared" si="2"/>
        <v>0.005090405117625579</v>
      </c>
      <c r="D79" s="55">
        <v>271</v>
      </c>
      <c r="E79" s="22">
        <f t="shared" si="3"/>
        <v>0.004259970217922104</v>
      </c>
      <c r="F79" s="15">
        <v>321</v>
      </c>
      <c r="G79" s="24">
        <f t="shared" si="4"/>
        <v>0.0036897462989872155</v>
      </c>
      <c r="H79" s="55"/>
      <c r="I79" s="14"/>
    </row>
    <row r="80" spans="2:9" ht="14.45" customHeight="1" hidden="1">
      <c r="B80" s="13">
        <v>222</v>
      </c>
      <c r="C80" s="16">
        <f t="shared" si="2"/>
        <v>0.0050701091169720195</v>
      </c>
      <c r="D80" s="55">
        <v>272</v>
      </c>
      <c r="E80" s="14">
        <f t="shared" si="3"/>
        <v>0.004246493828428424</v>
      </c>
      <c r="F80" s="15">
        <v>322</v>
      </c>
      <c r="G80" s="16">
        <f t="shared" si="4"/>
        <v>0.0036801634248525028</v>
      </c>
      <c r="H80" s="55"/>
      <c r="I80" s="14"/>
    </row>
    <row r="81" spans="2:9" ht="14.45" customHeight="1" hidden="1">
      <c r="B81" s="13">
        <v>223</v>
      </c>
      <c r="C81" s="16">
        <f t="shared" si="2"/>
        <v>0.005049996014312855</v>
      </c>
      <c r="D81" s="55">
        <v>273</v>
      </c>
      <c r="E81" s="14">
        <f t="shared" si="3"/>
        <v>0.004233116876553312</v>
      </c>
      <c r="F81" s="15">
        <v>323</v>
      </c>
      <c r="G81" s="16">
        <f t="shared" si="4"/>
        <v>0.0036706404849830006</v>
      </c>
      <c r="H81" s="55"/>
      <c r="I81" s="14"/>
    </row>
    <row r="82" spans="2:9" ht="14.45" customHeight="1" hidden="1">
      <c r="B82" s="13">
        <v>224</v>
      </c>
      <c r="C82" s="16">
        <f t="shared" si="2"/>
        <v>0.0050300633600762375</v>
      </c>
      <c r="D82" s="55">
        <v>274</v>
      </c>
      <c r="E82" s="14">
        <f t="shared" si="3"/>
        <v>0.0042198382735186635</v>
      </c>
      <c r="F82" s="15">
        <v>324</v>
      </c>
      <c r="G82" s="16">
        <f t="shared" si="4"/>
        <v>0.0036611769243868977</v>
      </c>
      <c r="H82" s="55"/>
      <c r="I82" s="14"/>
    </row>
    <row r="83" spans="2:9" ht="14.45" customHeight="1" hidden="1">
      <c r="B83" s="13">
        <v>225</v>
      </c>
      <c r="C83" s="20">
        <f t="shared" si="2"/>
        <v>0.005010308748238021</v>
      </c>
      <c r="D83" s="55">
        <v>275</v>
      </c>
      <c r="E83" s="18">
        <f t="shared" si="3"/>
        <v>0.004206656946382973</v>
      </c>
      <c r="F83" s="15">
        <v>325</v>
      </c>
      <c r="G83" s="20">
        <f t="shared" si="4"/>
        <v>0.0036517721949029126</v>
      </c>
      <c r="H83" s="55"/>
      <c r="I83" s="14"/>
    </row>
    <row r="84" spans="2:9" ht="14.45" customHeight="1" hidden="1">
      <c r="B84" s="21">
        <v>226</v>
      </c>
      <c r="C84" s="16">
        <f t="shared" si="2"/>
        <v>0.0049907298153583825</v>
      </c>
      <c r="D84" s="59">
        <v>276</v>
      </c>
      <c r="E84" s="14">
        <f t="shared" si="3"/>
        <v>0.00419357183775446</v>
      </c>
      <c r="F84" s="23">
        <v>326</v>
      </c>
      <c r="G84" s="16">
        <f t="shared" si="4"/>
        <v>0.003642425755095539</v>
      </c>
      <c r="H84" s="57"/>
      <c r="I84" s="22"/>
    </row>
    <row r="85" spans="2:9" ht="14.45" customHeight="1" hidden="1">
      <c r="B85" s="13">
        <v>227</v>
      </c>
      <c r="C85" s="16">
        <f t="shared" si="2"/>
        <v>0.004971324239643811</v>
      </c>
      <c r="D85" s="60">
        <v>277</v>
      </c>
      <c r="E85" s="14">
        <f t="shared" si="3"/>
        <v>0.004180581905510373</v>
      </c>
      <c r="F85" s="15">
        <v>327</v>
      </c>
      <c r="G85" s="16">
        <f t="shared" si="4"/>
        <v>0.0036331370701521903</v>
      </c>
      <c r="H85" s="55"/>
      <c r="I85" s="14"/>
    </row>
    <row r="86" spans="2:9" ht="14.45" customHeight="1" hidden="1">
      <c r="B86" s="13">
        <v>228</v>
      </c>
      <c r="C86" s="16">
        <f t="shared" si="2"/>
        <v>0.004952089740033821</v>
      </c>
      <c r="D86" s="60">
        <v>278</v>
      </c>
      <c r="E86" s="14">
        <f t="shared" si="3"/>
        <v>0.004167686122522382</v>
      </c>
      <c r="F86" s="15">
        <v>328</v>
      </c>
      <c r="G86" s="16">
        <f t="shared" si="4"/>
        <v>0.0036239056117822704</v>
      </c>
      <c r="H86" s="55"/>
      <c r="I86" s="14"/>
    </row>
    <row r="87" spans="2:9" ht="14.45" customHeight="1" hidden="1">
      <c r="B87" s="13">
        <v>229</v>
      </c>
      <c r="C87" s="16">
        <f t="shared" si="2"/>
        <v>0.00493302407531159</v>
      </c>
      <c r="D87" s="60">
        <v>279</v>
      </c>
      <c r="E87" s="14">
        <f t="shared" si="3"/>
        <v>0.004154883476387832</v>
      </c>
      <c r="F87" s="15">
        <v>329</v>
      </c>
      <c r="G87" s="16">
        <f t="shared" si="4"/>
        <v>0.0036147308581180133</v>
      </c>
      <c r="H87" s="55"/>
      <c r="I87" s="14"/>
    </row>
    <row r="88" spans="2:9" ht="14.45" customHeight="1" hidden="1">
      <c r="B88" s="17">
        <v>230</v>
      </c>
      <c r="C88" s="16">
        <f t="shared" si="2"/>
        <v>0.004914125043237775</v>
      </c>
      <c r="D88" s="61">
        <v>280</v>
      </c>
      <c r="E88" s="14">
        <f t="shared" si="3"/>
        <v>0.004142172969166832</v>
      </c>
      <c r="F88" s="19">
        <v>330</v>
      </c>
      <c r="G88" s="16">
        <f t="shared" si="4"/>
        <v>0.003605612293617208</v>
      </c>
      <c r="H88" s="56"/>
      <c r="I88" s="18"/>
    </row>
    <row r="89" spans="2:9" ht="14.45" customHeight="1" hidden="1">
      <c r="B89" s="13">
        <v>231</v>
      </c>
      <c r="C89" s="24">
        <f t="shared" si="2"/>
        <v>0.004895390479706841</v>
      </c>
      <c r="D89" s="55">
        <v>281</v>
      </c>
      <c r="E89" s="22">
        <f t="shared" si="3"/>
        <v>0.004129553617124861</v>
      </c>
      <c r="F89" s="15">
        <v>331</v>
      </c>
      <c r="G89" s="24">
        <f t="shared" si="4"/>
        <v>0.0035965494089676194</v>
      </c>
      <c r="H89" s="55"/>
      <c r="I89" s="14"/>
    </row>
    <row r="90" spans="2:9" ht="14.45" customHeight="1" hidden="1">
      <c r="B90" s="13">
        <v>232</v>
      </c>
      <c r="C90" s="16">
        <f t="shared" si="2"/>
        <v>0.004876818257925262</v>
      </c>
      <c r="D90" s="55">
        <v>282</v>
      </c>
      <c r="E90" s="14">
        <f t="shared" si="3"/>
        <v>0.004117024450480932</v>
      </c>
      <c r="F90" s="15">
        <v>332</v>
      </c>
      <c r="G90" s="16">
        <f t="shared" si="4"/>
        <v>0.003587541700993179</v>
      </c>
      <c r="H90" s="55"/>
      <c r="I90" s="14"/>
    </row>
    <row r="91" spans="2:9" ht="14.45" customHeight="1" hidden="1">
      <c r="B91" s="13">
        <v>233</v>
      </c>
      <c r="C91" s="16">
        <f t="shared" si="2"/>
        <v>0.004858406287610755</v>
      </c>
      <c r="D91" s="55">
        <v>283</v>
      </c>
      <c r="E91" s="14">
        <f t="shared" si="3"/>
        <v>0.004104584513161053</v>
      </c>
      <c r="F91" s="15">
        <v>333</v>
      </c>
      <c r="G91" s="16">
        <f t="shared" si="4"/>
        <v>0.003578588672561838</v>
      </c>
      <c r="H91" s="55"/>
      <c r="I91" s="14"/>
    </row>
    <row r="92" spans="2:9" ht="14.45" customHeight="1" hidden="1">
      <c r="B92" s="13">
        <v>234</v>
      </c>
      <c r="C92" s="16">
        <f t="shared" si="2"/>
        <v>0.004840152514212197</v>
      </c>
      <c r="D92" s="55">
        <v>284</v>
      </c>
      <c r="E92" s="14">
        <f t="shared" si="3"/>
        <v>0.004092232862556908</v>
      </c>
      <c r="F92" s="15">
        <v>334</v>
      </c>
      <c r="G92" s="16">
        <f t="shared" si="4"/>
        <v>0.003569689832495098</v>
      </c>
      <c r="H92" s="55"/>
      <c r="I92" s="14"/>
    </row>
    <row r="93" spans="2:9" ht="14.45" customHeight="1" hidden="1">
      <c r="B93" s="13">
        <v>235</v>
      </c>
      <c r="C93" s="20">
        <f t="shared" si="2"/>
        <v>0.004822054918149335</v>
      </c>
      <c r="D93" s="55">
        <v>285</v>
      </c>
      <c r="E93" s="18">
        <f t="shared" si="3"/>
        <v>0.0040799685692896135</v>
      </c>
      <c r="F93" s="15">
        <v>335</v>
      </c>
      <c r="G93" s="20">
        <f t="shared" si="4"/>
        <v>0.0035608446954791427</v>
      </c>
      <c r="H93" s="55"/>
      <c r="I93" s="14"/>
    </row>
    <row r="94" spans="2:9" ht="14.45" customHeight="1" hidden="1">
      <c r="B94" s="21">
        <v>236</v>
      </c>
      <c r="C94" s="16">
        <f t="shared" si="2"/>
        <v>0.004804111514071925</v>
      </c>
      <c r="D94" s="59">
        <v>286</v>
      </c>
      <c r="E94" s="14">
        <f t="shared" si="3"/>
        <v>0.004067790716978437</v>
      </c>
      <c r="F94" s="23">
        <v>336</v>
      </c>
      <c r="G94" s="16">
        <f t="shared" si="4"/>
        <v>0.003552052781977582</v>
      </c>
      <c r="H94" s="57"/>
      <c r="I94" s="22"/>
    </row>
    <row r="95" spans="2:9" ht="14.45" customHeight="1" hidden="1">
      <c r="B95" s="13">
        <v>237</v>
      </c>
      <c r="C95" s="16">
        <f t="shared" si="2"/>
        <v>0.0047863203501375354</v>
      </c>
      <c r="D95" s="60">
        <v>287</v>
      </c>
      <c r="E95" s="14">
        <f t="shared" si="3"/>
        <v>0.004055698402014344</v>
      </c>
      <c r="F95" s="15">
        <v>337</v>
      </c>
      <c r="G95" s="16">
        <f t="shared" si="4"/>
        <v>0.003543313618145712</v>
      </c>
      <c r="H95" s="55"/>
      <c r="I95" s="14"/>
    </row>
    <row r="96" spans="2:9" ht="14.45" customHeight="1" hidden="1">
      <c r="B96" s="13">
        <v>238</v>
      </c>
      <c r="C96" s="16">
        <f t="shared" si="2"/>
        <v>0.0047686795073076296</v>
      </c>
      <c r="D96" s="60">
        <v>288</v>
      </c>
      <c r="E96" s="14">
        <f t="shared" si="3"/>
        <v>0.0040436907333382885</v>
      </c>
      <c r="F96" s="15">
        <v>338</v>
      </c>
      <c r="G96" s="16">
        <f t="shared" si="4"/>
        <v>0.0035346267357463323</v>
      </c>
      <c r="H96" s="55"/>
      <c r="I96" s="14"/>
    </row>
    <row r="97" spans="2:9" ht="14.45" customHeight="1" hidden="1">
      <c r="B97" s="13">
        <v>239</v>
      </c>
      <c r="C97" s="16">
        <f t="shared" si="2"/>
        <v>0.004751187098661271</v>
      </c>
      <c r="D97" s="60">
        <v>289</v>
      </c>
      <c r="E97" s="14">
        <f t="shared" si="3"/>
        <v>0.0040317668322240475</v>
      </c>
      <c r="F97" s="15">
        <v>339</v>
      </c>
      <c r="G97" s="16">
        <f t="shared" si="4"/>
        <v>0.0035259916720670375</v>
      </c>
      <c r="H97" s="55"/>
      <c r="I97" s="14"/>
    </row>
    <row r="98" spans="2:9" ht="14.45" customHeight="1" hidden="1">
      <c r="B98" s="17">
        <v>240</v>
      </c>
      <c r="C98" s="16">
        <f t="shared" si="2"/>
        <v>0.004733841268726042</v>
      </c>
      <c r="D98" s="61">
        <v>290</v>
      </c>
      <c r="E98" s="14">
        <f t="shared" si="3"/>
        <v>0.004019925832065626</v>
      </c>
      <c r="F98" s="19">
        <v>340</v>
      </c>
      <c r="G98" s="16">
        <f t="shared" si="4"/>
        <v>0.0035174079698389723</v>
      </c>
      <c r="H98" s="56"/>
      <c r="I98" s="18"/>
    </row>
    <row r="99" spans="2:9" ht="14.45" customHeight="1" hidden="1">
      <c r="B99" s="13">
        <v>241</v>
      </c>
      <c r="C99" s="24">
        <f t="shared" si="2"/>
        <v>0.004716640192825543</v>
      </c>
      <c r="D99" s="55">
        <v>291</v>
      </c>
      <c r="E99" s="22">
        <f t="shared" si="3"/>
        <v>0.004008166878168973</v>
      </c>
      <c r="F99" s="15">
        <v>341</v>
      </c>
      <c r="G99" s="24">
        <f t="shared" si="4"/>
        <v>0.003508875177157005</v>
      </c>
      <c r="H99" s="55"/>
      <c r="I99" s="14"/>
    </row>
    <row r="100" spans="2:9" ht="14.45" customHeight="1" hidden="1">
      <c r="B100" s="13">
        <v>242</v>
      </c>
      <c r="C100" s="16">
        <f t="shared" si="2"/>
        <v>0.004699582076443144</v>
      </c>
      <c r="D100" s="55">
        <v>292</v>
      </c>
      <c r="E100" s="14">
        <f t="shared" si="3"/>
        <v>0.003996489127548029</v>
      </c>
      <c r="F100" s="15">
        <v>342</v>
      </c>
      <c r="G100" s="16">
        <f t="shared" si="4"/>
        <v>0.0035003928474013255</v>
      </c>
      <c r="H100" s="55"/>
      <c r="I100" s="14"/>
    </row>
    <row r="101" spans="2:9" ht="14.45" customHeight="1" hidden="1">
      <c r="B101" s="13">
        <v>243</v>
      </c>
      <c r="C101" s="16">
        <f t="shared" si="2"/>
        <v>0.004682665154601379</v>
      </c>
      <c r="D101" s="55">
        <v>293</v>
      </c>
      <c r="E101" s="14">
        <f t="shared" si="3"/>
        <v>0.003984891748724929</v>
      </c>
      <c r="F101" s="15">
        <v>343</v>
      </c>
      <c r="G101" s="16">
        <f t="shared" si="4"/>
        <v>0.003491960539160374</v>
      </c>
      <c r="H101" s="55"/>
      <c r="I101" s="14"/>
    </row>
    <row r="102" spans="2:9" ht="14.45" customHeight="1" hidden="1">
      <c r="B102" s="13">
        <v>244</v>
      </c>
      <c r="C102" s="16">
        <f t="shared" si="2"/>
        <v>0.0046658876912566835</v>
      </c>
      <c r="D102" s="55">
        <v>294</v>
      </c>
      <c r="E102" s="14">
        <f t="shared" si="3"/>
        <v>0.003973373921534281</v>
      </c>
      <c r="F102" s="15">
        <v>344</v>
      </c>
      <c r="G102" s="16">
        <f t="shared" si="4"/>
        <v>0.0034835778161551793</v>
      </c>
      <c r="H102" s="55"/>
      <c r="I102" s="14"/>
    </row>
    <row r="103" spans="2:9" ht="14.45" customHeight="1" hidden="1">
      <c r="B103" s="13">
        <v>245</v>
      </c>
      <c r="C103" s="20">
        <f t="shared" si="2"/>
        <v>0.004649247978708856</v>
      </c>
      <c r="D103" s="55">
        <v>295</v>
      </c>
      <c r="E103" s="18">
        <f t="shared" si="3"/>
        <v>0.003961934836931419</v>
      </c>
      <c r="F103" s="15">
        <v>345</v>
      </c>
      <c r="G103" s="20">
        <f t="shared" si="4"/>
        <v>0.0034752442471649297</v>
      </c>
      <c r="H103" s="55"/>
      <c r="I103" s="14"/>
    </row>
    <row r="104" spans="2:9" ht="14.45" customHeight="1" hidden="1">
      <c r="B104" s="21">
        <v>246</v>
      </c>
      <c r="C104" s="16">
        <f t="shared" si="2"/>
        <v>0.004632744337025015</v>
      </c>
      <c r="D104" s="59">
        <v>296</v>
      </c>
      <c r="E104" s="14">
        <f t="shared" si="3"/>
        <v>0.003950573696804582</v>
      </c>
      <c r="F104" s="23">
        <v>346</v>
      </c>
      <c r="G104" s="16">
        <f t="shared" si="4"/>
        <v>0.0034669594059539145</v>
      </c>
      <c r="H104" s="57"/>
      <c r="I104" s="22"/>
    </row>
    <row r="105" spans="2:9" ht="14.45" customHeight="1" hidden="1">
      <c r="B105" s="13">
        <v>247</v>
      </c>
      <c r="C105" s="16">
        <f t="shared" si="2"/>
        <v>0.0046163751134774625</v>
      </c>
      <c r="D105" s="60">
        <v>297</v>
      </c>
      <c r="E105" s="14">
        <f t="shared" si="3"/>
        <v>0.003939289713790829</v>
      </c>
      <c r="F105" s="15">
        <v>347</v>
      </c>
      <c r="G105" s="16">
        <f t="shared" si="4"/>
        <v>0.0034587228711996697</v>
      </c>
      <c r="H105" s="55"/>
      <c r="I105" s="14"/>
    </row>
    <row r="106" spans="2:9" ht="14.45" customHeight="1" hidden="1">
      <c r="B106" s="13">
        <v>248</v>
      </c>
      <c r="C106" s="16">
        <f t="shared" si="2"/>
        <v>0.004600138681995256</v>
      </c>
      <c r="D106" s="60">
        <v>298</v>
      </c>
      <c r="E106" s="14">
        <f t="shared" si="3"/>
        <v>0.003928082111095699</v>
      </c>
      <c r="F106" s="15">
        <v>348</v>
      </c>
      <c r="G106" s="16">
        <f t="shared" si="4"/>
        <v>0.0034505342264223946</v>
      </c>
      <c r="H106" s="55"/>
      <c r="I106" s="14"/>
    </row>
    <row r="107" spans="2:9" ht="14.45" customHeight="1" hidden="1">
      <c r="B107" s="13">
        <v>249</v>
      </c>
      <c r="C107" s="16">
        <f t="shared" si="2"/>
        <v>0.00458403344262886</v>
      </c>
      <c r="D107" s="60">
        <v>299</v>
      </c>
      <c r="E107" s="14">
        <f t="shared" si="3"/>
        <v>0.003916950122316489</v>
      </c>
      <c r="F107" s="15">
        <v>349</v>
      </c>
      <c r="G107" s="16">
        <f t="shared" si="4"/>
        <v>0.003442393059915573</v>
      </c>
      <c r="H107" s="55"/>
      <c r="I107" s="14"/>
    </row>
    <row r="108" spans="2:9" ht="14.45" customHeight="1" hidden="1">
      <c r="B108" s="17">
        <v>250</v>
      </c>
      <c r="C108" s="28">
        <f t="shared" si="2"/>
        <v>0.004568057821027777</v>
      </c>
      <c r="D108" s="62">
        <v>300</v>
      </c>
      <c r="E108" s="26">
        <f t="shared" si="3"/>
        <v>0.003905892991269053</v>
      </c>
      <c r="F108" s="27">
        <v>350</v>
      </c>
      <c r="G108" s="28">
        <f t="shared" si="4"/>
        <v>0.0034342989646777827</v>
      </c>
      <c r="H108" s="58"/>
      <c r="I108" s="26"/>
    </row>
    <row r="109" ht="13.5" hidden="1"/>
  </sheetData>
  <mergeCells count="1">
    <mergeCell ref="G56:I56"/>
  </mergeCells>
  <printOptions/>
  <pageMargins left="0.7874015748031497" right="0.7874015748031497" top="0.984251968503937" bottom="0.984251968503937" header="0.7086614173228347" footer="0.11811023622047245"/>
  <pageSetup blackAndWhite="1" horizontalDpi="300" verticalDpi="300" orientation="portrait" paperSize="9" scale="99" r:id="rId1"/>
  <headerFooter alignWithMargins="0">
    <oddHeader>&amp;C&amp;"ＭＳ Ｐゴシック,太字"E　毎　月　償　還</oddHeader>
  </headerFooter>
  <rowBreaks count="1" manualBreakCount="1">
    <brk id="5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00"/>
  <sheetViews>
    <sheetView view="pageBreakPreview" zoomScaleSheetLayoutView="100" workbookViewId="0" topLeftCell="B1">
      <selection activeCell="D17" sqref="D17"/>
    </sheetView>
  </sheetViews>
  <sheetFormatPr defaultColWidth="9.00390625" defaultRowHeight="13.5"/>
  <cols>
    <col min="1" max="1" width="2.625" style="30" customWidth="1"/>
    <col min="2" max="2" width="4.875" style="30" customWidth="1"/>
    <col min="3" max="8" width="13.125" style="30" customWidth="1"/>
    <col min="9" max="16384" width="9.00390625" style="30" customWidth="1"/>
  </cols>
  <sheetData>
    <row r="1" spans="2:7" ht="13.5">
      <c r="B1" s="80" t="s">
        <v>44</v>
      </c>
      <c r="C1" s="80"/>
      <c r="D1" s="80"/>
      <c r="E1" s="80"/>
      <c r="F1" s="80"/>
      <c r="G1" s="80"/>
    </row>
    <row r="2" spans="4:8" s="35" customFormat="1" ht="13.5">
      <c r="D2" s="81"/>
      <c r="E2" s="81"/>
      <c r="F2" s="81"/>
      <c r="G2" s="36" t="s">
        <v>9</v>
      </c>
      <c r="H2" s="36" t="s">
        <v>10</v>
      </c>
    </row>
    <row r="3" spans="4:8" s="35" customFormat="1" ht="13.5">
      <c r="D3" s="81"/>
      <c r="E3" s="81"/>
      <c r="F3" s="81"/>
      <c r="G3" s="37">
        <v>0.013</v>
      </c>
      <c r="H3" s="71">
        <f>'毎月償還（自動車）'!I2*6</f>
        <v>0.006498</v>
      </c>
    </row>
    <row r="4" spans="7:8" ht="13.5">
      <c r="G4" s="31"/>
      <c r="H4" s="32"/>
    </row>
    <row r="5" spans="2:8" s="35" customFormat="1" ht="15.6" customHeight="1">
      <c r="B5" s="39" t="s">
        <v>0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</row>
    <row r="6" spans="2:8" s="35" customFormat="1" ht="15.6" customHeight="1">
      <c r="B6" s="39">
        <v>1</v>
      </c>
      <c r="C6" s="40">
        <f>$H$3*(1+(1/6)*$H$3)*((1+$H$3)^($B6-1))/((1+$H$3)^$B6-1)</f>
        <v>1.0010830000000166</v>
      </c>
      <c r="D6" s="40">
        <f>$H$3*(1+(2/6)*$H$3)*((1+$H$3)^($B6-1))/((1+$H$3)^$B6-1)</f>
        <v>1.0021660000000165</v>
      </c>
      <c r="E6" s="40">
        <f>$H$3*(1+(3/6)*$H$3)*((1+$H$3)^($B6-1))/((1+$H$3)^$B6-1)</f>
        <v>1.0032490000000167</v>
      </c>
      <c r="F6" s="40">
        <f>$H$3*(1+(4/6)*$H$3)*((1+$H$3)^($B6-1))/((1+$H$3)^$B6-1)</f>
        <v>1.0043320000000167</v>
      </c>
      <c r="G6" s="40">
        <f>$H$3*(1+(5/6)*$H$3)*((1+$H$3)^($B6-1))/((1+$H$3)^$B6-1)</f>
        <v>1.0054150000000166</v>
      </c>
      <c r="H6" s="40">
        <f>$H$3*(1+(6/6)*$H$3)*((1+$H$3)^($B6-1))/((1+$H$3)^$B6-1)</f>
        <v>1.0064980000000165</v>
      </c>
    </row>
    <row r="7" spans="2:8" s="35" customFormat="1" ht="15.6" customHeight="1">
      <c r="B7" s="41">
        <v>2</v>
      </c>
      <c r="C7" s="42">
        <f aca="true" t="shared" si="0" ref="C7:C46">$H$3*(1+(1/6)*$H$3)*((1+$H$3)^($B7-1))/((1+$H$3)^$B7-1)</f>
        <v>0.5021624927281387</v>
      </c>
      <c r="D7" s="42">
        <f aca="true" t="shared" si="1" ref="D7:D46">$H$3*(1+(2/6)*$H$3)*((1+$H$3)^($B7-1))/((1+$H$3)^$B7-1)</f>
        <v>0.5027057463640755</v>
      </c>
      <c r="E7" s="42">
        <f aca="true" t="shared" si="2" ref="E7:E46">$H$3*(1+(3/6)*$H$3)*((1+$H$3)^($B7-1))/((1+$H$3)^$B7-1)</f>
        <v>0.5032490000000125</v>
      </c>
      <c r="F7" s="42">
        <f aca="true" t="shared" si="3" ref="F7:F46">$H$3*(1+(4/6)*$H$3)*((1+$H$3)^($B7-1))/((1+$H$3)^$B7-1)</f>
        <v>0.5037922536359493</v>
      </c>
      <c r="G7" s="42">
        <f aca="true" t="shared" si="4" ref="G7:G46">$H$3*(1+(5/6)*$H$3)*((1+$H$3)^($B7-1))/((1+$H$3)^$B7-1)</f>
        <v>0.5043355072718861</v>
      </c>
      <c r="H7" s="42">
        <f aca="true" t="shared" si="5" ref="H7:H46">$H$3*(1+(6/6)*$H$3)*((1+$H$3)^($B7-1))/((1+$H$3)^$B7-1)</f>
        <v>0.504878760907823</v>
      </c>
    </row>
    <row r="8" spans="2:8" s="35" customFormat="1" ht="15.6" customHeight="1">
      <c r="B8" s="41">
        <v>3</v>
      </c>
      <c r="C8" s="42">
        <f t="shared" si="0"/>
        <v>0.3358579825400628</v>
      </c>
      <c r="D8" s="42">
        <f t="shared" si="1"/>
        <v>0.33622132323717874</v>
      </c>
      <c r="E8" s="42">
        <f t="shared" si="2"/>
        <v>0.3365846639342947</v>
      </c>
      <c r="F8" s="42">
        <f t="shared" si="3"/>
        <v>0.3369480046314106</v>
      </c>
      <c r="G8" s="42">
        <f t="shared" si="4"/>
        <v>0.33731134532852647</v>
      </c>
      <c r="H8" s="42">
        <f t="shared" si="5"/>
        <v>0.3376746860256424</v>
      </c>
    </row>
    <row r="9" spans="2:8" s="35" customFormat="1" ht="15.6" customHeight="1">
      <c r="B9" s="41">
        <v>4</v>
      </c>
      <c r="C9" s="42">
        <f t="shared" si="0"/>
        <v>0.25270747158635287</v>
      </c>
      <c r="D9" s="42">
        <f t="shared" si="1"/>
        <v>0.25298085770091877</v>
      </c>
      <c r="E9" s="42">
        <f t="shared" si="2"/>
        <v>0.2532542438154847</v>
      </c>
      <c r="F9" s="42">
        <f t="shared" si="3"/>
        <v>0.2535276299300507</v>
      </c>
      <c r="G9" s="42">
        <f t="shared" si="4"/>
        <v>0.2538010160446166</v>
      </c>
      <c r="H9" s="42">
        <f t="shared" si="5"/>
        <v>0.25407440215918253</v>
      </c>
    </row>
    <row r="10" spans="2:8" s="35" customFormat="1" ht="15.6" customHeight="1">
      <c r="B10" s="43">
        <v>5</v>
      </c>
      <c r="C10" s="44">
        <f t="shared" si="0"/>
        <v>0.20281856028541773</v>
      </c>
      <c r="D10" s="44">
        <f t="shared" si="1"/>
        <v>0.20303797515989777</v>
      </c>
      <c r="E10" s="44">
        <f t="shared" si="2"/>
        <v>0.20325739003437782</v>
      </c>
      <c r="F10" s="44">
        <f t="shared" si="3"/>
        <v>0.20347680490885786</v>
      </c>
      <c r="G10" s="44">
        <f t="shared" si="4"/>
        <v>0.2036962197833379</v>
      </c>
      <c r="H10" s="44">
        <f t="shared" si="5"/>
        <v>0.20391563465781795</v>
      </c>
    </row>
    <row r="11" spans="2:8" s="35" customFormat="1" ht="15.6" customHeight="1">
      <c r="B11" s="41">
        <v>6</v>
      </c>
      <c r="C11" s="42">
        <f t="shared" si="0"/>
        <v>0.16956044876697215</v>
      </c>
      <c r="D11" s="42">
        <f t="shared" si="1"/>
        <v>0.16974388407255084</v>
      </c>
      <c r="E11" s="42">
        <f t="shared" si="2"/>
        <v>0.16992731937812955</v>
      </c>
      <c r="F11" s="42">
        <f t="shared" si="3"/>
        <v>0.17011075468370823</v>
      </c>
      <c r="G11" s="42">
        <f t="shared" si="4"/>
        <v>0.1702941899892869</v>
      </c>
      <c r="H11" s="42">
        <f t="shared" si="5"/>
        <v>0.1704776252948656</v>
      </c>
    </row>
    <row r="12" spans="2:8" s="35" customFormat="1" ht="15.6" customHeight="1">
      <c r="B12" s="41">
        <v>7</v>
      </c>
      <c r="C12" s="42">
        <f t="shared" si="0"/>
        <v>0.1458056513639613</v>
      </c>
      <c r="D12" s="42">
        <f t="shared" si="1"/>
        <v>0.14596338805555148</v>
      </c>
      <c r="E12" s="42">
        <f t="shared" si="2"/>
        <v>0.14612112474714167</v>
      </c>
      <c r="F12" s="42">
        <f t="shared" si="3"/>
        <v>0.14627886143873184</v>
      </c>
      <c r="G12" s="42">
        <f t="shared" si="4"/>
        <v>0.146436598130322</v>
      </c>
      <c r="H12" s="42">
        <f t="shared" si="5"/>
        <v>0.1465943348219122</v>
      </c>
    </row>
    <row r="13" spans="2:8" s="35" customFormat="1" ht="15.6" customHeight="1">
      <c r="B13" s="41">
        <v>8</v>
      </c>
      <c r="C13" s="42">
        <f t="shared" si="0"/>
        <v>0.12799042523554574</v>
      </c>
      <c r="D13" s="42">
        <f t="shared" si="1"/>
        <v>0.12812888890991647</v>
      </c>
      <c r="E13" s="42">
        <f t="shared" si="2"/>
        <v>0.12826735258428723</v>
      </c>
      <c r="F13" s="42">
        <f t="shared" si="3"/>
        <v>0.128405816258658</v>
      </c>
      <c r="G13" s="42">
        <f t="shared" si="4"/>
        <v>0.12854427993302872</v>
      </c>
      <c r="H13" s="42">
        <f t="shared" si="5"/>
        <v>0.12868274360739948</v>
      </c>
    </row>
    <row r="14" spans="2:8" s="35" customFormat="1" ht="15.6" customHeight="1">
      <c r="B14" s="41">
        <v>9</v>
      </c>
      <c r="C14" s="42">
        <f t="shared" si="0"/>
        <v>0.11413491324142719</v>
      </c>
      <c r="D14" s="42">
        <f t="shared" si="1"/>
        <v>0.11425838762970512</v>
      </c>
      <c r="E14" s="42">
        <f t="shared" si="2"/>
        <v>0.1143818620179831</v>
      </c>
      <c r="F14" s="42">
        <f t="shared" si="3"/>
        <v>0.11450533640626107</v>
      </c>
      <c r="G14" s="42">
        <f t="shared" si="4"/>
        <v>0.11462881079453902</v>
      </c>
      <c r="H14" s="42">
        <f t="shared" si="5"/>
        <v>0.11475228518281697</v>
      </c>
    </row>
    <row r="15" spans="2:8" s="35" customFormat="1" ht="15.6" customHeight="1">
      <c r="B15" s="41">
        <v>10</v>
      </c>
      <c r="C15" s="42">
        <f t="shared" si="0"/>
        <v>0.10305120109157788</v>
      </c>
      <c r="D15" s="42">
        <f t="shared" si="1"/>
        <v>0.10316268480549787</v>
      </c>
      <c r="E15" s="42">
        <f t="shared" si="2"/>
        <v>0.10327416851941788</v>
      </c>
      <c r="F15" s="42">
        <f t="shared" si="3"/>
        <v>0.10338565223333789</v>
      </c>
      <c r="G15" s="42">
        <f t="shared" si="4"/>
        <v>0.10349713594725789</v>
      </c>
      <c r="H15" s="42">
        <f t="shared" si="5"/>
        <v>0.10360861966117789</v>
      </c>
    </row>
    <row r="16" spans="2:8" s="35" customFormat="1" ht="15.6" customHeight="1">
      <c r="B16" s="45">
        <v>11</v>
      </c>
      <c r="C16" s="46">
        <f t="shared" si="0"/>
        <v>0.09398334332339199</v>
      </c>
      <c r="D16" s="46">
        <f t="shared" si="1"/>
        <v>0.09408501717143378</v>
      </c>
      <c r="E16" s="46">
        <f t="shared" si="2"/>
        <v>0.0941866910194756</v>
      </c>
      <c r="F16" s="46">
        <f t="shared" si="3"/>
        <v>0.0942883648675174</v>
      </c>
      <c r="G16" s="46">
        <f t="shared" si="4"/>
        <v>0.0943900387155592</v>
      </c>
      <c r="H16" s="46">
        <f t="shared" si="5"/>
        <v>0.094491712563601</v>
      </c>
    </row>
    <row r="17" spans="2:8" s="35" customFormat="1" ht="15.6" customHeight="1">
      <c r="B17" s="47">
        <v>12</v>
      </c>
      <c r="C17" s="48">
        <f t="shared" si="0"/>
        <v>0.08642737629026169</v>
      </c>
      <c r="D17" s="48">
        <f t="shared" si="1"/>
        <v>0.08652087587872972</v>
      </c>
      <c r="E17" s="48">
        <f t="shared" si="2"/>
        <v>0.08661437546719777</v>
      </c>
      <c r="F17" s="48">
        <f t="shared" si="3"/>
        <v>0.08670787505566581</v>
      </c>
      <c r="G17" s="48">
        <f t="shared" si="4"/>
        <v>0.08680137464413384</v>
      </c>
      <c r="H17" s="48">
        <f>$H$3*(1+(6/6)*$H$3)*((1+$H$3)^($B17-1))/((1+$H$3)^$B17-1)</f>
        <v>0.08689487423260189</v>
      </c>
    </row>
    <row r="18" spans="2:8" s="35" customFormat="1" ht="15.6" customHeight="1" hidden="1">
      <c r="B18" s="41">
        <v>13</v>
      </c>
      <c r="C18" s="42">
        <f t="shared" si="0"/>
        <v>0.08003440207850299</v>
      </c>
      <c r="D18" s="42">
        <f t="shared" si="1"/>
        <v>0.080120985566037</v>
      </c>
      <c r="E18" s="42">
        <f t="shared" si="2"/>
        <v>0.08020756905357103</v>
      </c>
      <c r="F18" s="42">
        <f t="shared" si="3"/>
        <v>0.08029415254110504</v>
      </c>
      <c r="G18" s="42">
        <f t="shared" si="4"/>
        <v>0.08038073602863906</v>
      </c>
      <c r="H18" s="42">
        <f t="shared" si="5"/>
        <v>0.08046731951617309</v>
      </c>
    </row>
    <row r="19" spans="2:8" s="35" customFormat="1" ht="15.6" customHeight="1" hidden="1">
      <c r="B19" s="41">
        <v>14</v>
      </c>
      <c r="C19" s="42">
        <f t="shared" si="0"/>
        <v>0.07455520788845436</v>
      </c>
      <c r="D19" s="42">
        <f t="shared" si="1"/>
        <v>0.0746358638282148</v>
      </c>
      <c r="E19" s="42">
        <f t="shared" si="2"/>
        <v>0.07471651976797525</v>
      </c>
      <c r="F19" s="42">
        <f t="shared" si="3"/>
        <v>0.07479717570773568</v>
      </c>
      <c r="G19" s="42">
        <f t="shared" si="4"/>
        <v>0.0748778316474961</v>
      </c>
      <c r="H19" s="42">
        <f t="shared" si="5"/>
        <v>0.07495848758725654</v>
      </c>
    </row>
    <row r="20" spans="2:8" s="35" customFormat="1" ht="15.6" customHeight="1" hidden="1">
      <c r="B20" s="43">
        <v>15</v>
      </c>
      <c r="C20" s="44">
        <f t="shared" si="0"/>
        <v>0.0698070376631381</v>
      </c>
      <c r="D20" s="44">
        <f t="shared" si="1"/>
        <v>0.06988255689759636</v>
      </c>
      <c r="E20" s="44">
        <f t="shared" si="2"/>
        <v>0.06995807613205463</v>
      </c>
      <c r="F20" s="44">
        <f t="shared" si="3"/>
        <v>0.0700335953665129</v>
      </c>
      <c r="G20" s="44">
        <f t="shared" si="4"/>
        <v>0.07010911460097113</v>
      </c>
      <c r="H20" s="44">
        <f t="shared" si="5"/>
        <v>0.0701846338354294</v>
      </c>
    </row>
    <row r="21" spans="2:8" s="35" customFormat="1" ht="15.6" customHeight="1" hidden="1">
      <c r="B21" s="41">
        <v>16</v>
      </c>
      <c r="C21" s="42">
        <f t="shared" si="0"/>
        <v>0.06565282435617335</v>
      </c>
      <c r="D21" s="42">
        <f t="shared" si="1"/>
        <v>0.06572384944478012</v>
      </c>
      <c r="E21" s="42">
        <f t="shared" si="2"/>
        <v>0.06579487453338691</v>
      </c>
      <c r="F21" s="42">
        <f t="shared" si="3"/>
        <v>0.06586589962199368</v>
      </c>
      <c r="G21" s="42">
        <f t="shared" si="4"/>
        <v>0.06593692471060045</v>
      </c>
      <c r="H21" s="42">
        <f t="shared" si="5"/>
        <v>0.06600794979920722</v>
      </c>
    </row>
    <row r="22" spans="2:8" s="35" customFormat="1" ht="15.6" customHeight="1" hidden="1">
      <c r="B22" s="41">
        <v>17</v>
      </c>
      <c r="C22" s="42">
        <f t="shared" si="0"/>
        <v>0.06198775198748432</v>
      </c>
      <c r="D22" s="42">
        <f t="shared" si="1"/>
        <v>0.062054812096788384</v>
      </c>
      <c r="E22" s="42">
        <f t="shared" si="2"/>
        <v>0.062121872206092464</v>
      </c>
      <c r="F22" s="42">
        <f t="shared" si="3"/>
        <v>0.06218893231539654</v>
      </c>
      <c r="G22" s="42">
        <f t="shared" si="4"/>
        <v>0.0622559924247006</v>
      </c>
      <c r="H22" s="42">
        <f t="shared" si="5"/>
        <v>0.062323052534004664</v>
      </c>
    </row>
    <row r="23" spans="2:8" s="35" customFormat="1" ht="15.6" customHeight="1" hidden="1">
      <c r="B23" s="41">
        <v>18</v>
      </c>
      <c r="C23" s="42">
        <f t="shared" si="0"/>
        <v>0.05873029701377207</v>
      </c>
      <c r="D23" s="42">
        <f t="shared" si="1"/>
        <v>0.05879383311583944</v>
      </c>
      <c r="E23" s="42">
        <f t="shared" si="2"/>
        <v>0.05885736921790682</v>
      </c>
      <c r="F23" s="42">
        <f t="shared" si="3"/>
        <v>0.058920905319974196</v>
      </c>
      <c r="G23" s="42">
        <f t="shared" si="4"/>
        <v>0.05898444142204157</v>
      </c>
      <c r="H23" s="42">
        <f t="shared" si="5"/>
        <v>0.059047977524108945</v>
      </c>
    </row>
    <row r="24" spans="2:8" s="35" customFormat="1" ht="15.6" customHeight="1" hidden="1">
      <c r="B24" s="41">
        <v>19</v>
      </c>
      <c r="C24" s="42">
        <f t="shared" si="0"/>
        <v>0.05581609873989105</v>
      </c>
      <c r="D24" s="42">
        <f t="shared" si="1"/>
        <v>0.055876482179561184</v>
      </c>
      <c r="E24" s="42">
        <f t="shared" si="2"/>
        <v>0.05593686561923133</v>
      </c>
      <c r="F24" s="42">
        <f t="shared" si="3"/>
        <v>0.05599724905890147</v>
      </c>
      <c r="G24" s="42">
        <f t="shared" si="4"/>
        <v>0.056057632498571604</v>
      </c>
      <c r="H24" s="42">
        <f t="shared" si="5"/>
        <v>0.05611801593824174</v>
      </c>
    </row>
    <row r="25" spans="2:8" s="35" customFormat="1" ht="15.6" customHeight="1" hidden="1">
      <c r="B25" s="41">
        <v>20</v>
      </c>
      <c r="C25" s="42">
        <f t="shared" si="0"/>
        <v>0.05319366860681223</v>
      </c>
      <c r="D25" s="42">
        <f t="shared" si="1"/>
        <v>0.05325121502714019</v>
      </c>
      <c r="E25" s="42">
        <f t="shared" si="2"/>
        <v>0.053308761447468156</v>
      </c>
      <c r="F25" s="42">
        <f t="shared" si="3"/>
        <v>0.05336630786779612</v>
      </c>
      <c r="G25" s="42">
        <f t="shared" si="4"/>
        <v>0.05342385428812408</v>
      </c>
      <c r="H25" s="42">
        <f t="shared" si="5"/>
        <v>0.053481400708452045</v>
      </c>
    </row>
    <row r="26" spans="2:8" s="35" customFormat="1" ht="15.6" customHeight="1" hidden="1">
      <c r="B26" s="45">
        <v>21</v>
      </c>
      <c r="C26" s="46">
        <f t="shared" si="0"/>
        <v>0.05082132539731112</v>
      </c>
      <c r="D26" s="46">
        <f t="shared" si="1"/>
        <v>0.05087630534942826</v>
      </c>
      <c r="E26" s="46">
        <f t="shared" si="2"/>
        <v>0.05093128530154541</v>
      </c>
      <c r="F26" s="46">
        <f t="shared" si="3"/>
        <v>0.05098626525366256</v>
      </c>
      <c r="G26" s="46">
        <f t="shared" si="4"/>
        <v>0.0510412452057797</v>
      </c>
      <c r="H26" s="46">
        <f t="shared" si="5"/>
        <v>0.051096225157896843</v>
      </c>
    </row>
    <row r="27" spans="2:8" s="35" customFormat="1" ht="15.6" customHeight="1" hidden="1">
      <c r="B27" s="41">
        <v>22</v>
      </c>
      <c r="C27" s="42">
        <f t="shared" si="0"/>
        <v>0.04866496629465005</v>
      </c>
      <c r="D27" s="42">
        <f t="shared" si="1"/>
        <v>0.04871761343629275</v>
      </c>
      <c r="E27" s="42">
        <f t="shared" si="2"/>
        <v>0.048770260577935466</v>
      </c>
      <c r="F27" s="42">
        <f t="shared" si="3"/>
        <v>0.048822907719578174</v>
      </c>
      <c r="G27" s="42">
        <f t="shared" si="4"/>
        <v>0.048875554861220874</v>
      </c>
      <c r="H27" s="42">
        <f t="shared" si="5"/>
        <v>0.04892820200286358</v>
      </c>
    </row>
    <row r="28" spans="2:8" s="35" customFormat="1" ht="15.6" customHeight="1" hidden="1">
      <c r="B28" s="41">
        <v>23</v>
      </c>
      <c r="C28" s="42">
        <f t="shared" si="0"/>
        <v>0.04669641940421295</v>
      </c>
      <c r="D28" s="42">
        <f t="shared" si="1"/>
        <v>0.04674693691596248</v>
      </c>
      <c r="E28" s="42">
        <f t="shared" si="2"/>
        <v>0.04679745442771203</v>
      </c>
      <c r="F28" s="42">
        <f t="shared" si="3"/>
        <v>0.046847971939461566</v>
      </c>
      <c r="G28" s="42">
        <f t="shared" si="4"/>
        <v>0.0468984894512111</v>
      </c>
      <c r="H28" s="42">
        <f t="shared" si="5"/>
        <v>0.04694900696296064</v>
      </c>
    </row>
    <row r="29" spans="2:8" s="35" customFormat="1" ht="15.6" customHeight="1" hidden="1">
      <c r="B29" s="41">
        <v>24</v>
      </c>
      <c r="C29" s="42">
        <f t="shared" si="0"/>
        <v>0.04489220814473185</v>
      </c>
      <c r="D29" s="42">
        <f t="shared" si="1"/>
        <v>0.0449407738095376</v>
      </c>
      <c r="E29" s="42">
        <f t="shared" si="2"/>
        <v>0.044989339474343366</v>
      </c>
      <c r="F29" s="42">
        <f t="shared" si="3"/>
        <v>0.045037905139149126</v>
      </c>
      <c r="G29" s="42">
        <f t="shared" si="4"/>
        <v>0.045086470803954885</v>
      </c>
      <c r="H29" s="42">
        <f t="shared" si="5"/>
        <v>0.045135036468760645</v>
      </c>
    </row>
    <row r="30" spans="2:8" s="35" customFormat="1" ht="15.6" customHeight="1" hidden="1">
      <c r="B30" s="43">
        <v>25</v>
      </c>
      <c r="C30" s="44">
        <f t="shared" si="0"/>
        <v>0.04323261218561866</v>
      </c>
      <c r="D30" s="63">
        <f t="shared" si="1"/>
        <v>0.04327938245241674</v>
      </c>
      <c r="E30" s="44">
        <f t="shared" si="2"/>
        <v>0.043326152719214826</v>
      </c>
      <c r="F30" s="44">
        <f t="shared" si="3"/>
        <v>0.04337292298601291</v>
      </c>
      <c r="G30" s="44">
        <f t="shared" si="4"/>
        <v>0.04341969325281099</v>
      </c>
      <c r="H30" s="44">
        <f t="shared" si="5"/>
        <v>0.043466463519609075</v>
      </c>
    </row>
    <row r="31" spans="2:8" s="35" customFormat="1" ht="15.6" customHeight="1" hidden="1">
      <c r="B31" s="41">
        <v>26</v>
      </c>
      <c r="C31" s="42">
        <f t="shared" si="0"/>
        <v>0.0417009450910668</v>
      </c>
      <c r="D31" s="42">
        <f t="shared" si="1"/>
        <v>0.041746058356933485</v>
      </c>
      <c r="E31" s="42">
        <f t="shared" si="2"/>
        <v>0.04179117162280018</v>
      </c>
      <c r="F31" s="42">
        <f t="shared" si="3"/>
        <v>0.04183628488866688</v>
      </c>
      <c r="G31" s="42">
        <f t="shared" si="4"/>
        <v>0.04188139815453357</v>
      </c>
      <c r="H31" s="42">
        <f t="shared" si="5"/>
        <v>0.041926511420400256</v>
      </c>
    </row>
    <row r="32" spans="2:8" s="35" customFormat="1" ht="15.6" customHeight="1" hidden="1">
      <c r="B32" s="41">
        <v>27</v>
      </c>
      <c r="C32" s="42">
        <f t="shared" si="0"/>
        <v>0.0402829924876857</v>
      </c>
      <c r="D32" s="42">
        <f t="shared" si="1"/>
        <v>0.040326571772184745</v>
      </c>
      <c r="E32" s="42">
        <f t="shared" si="2"/>
        <v>0.0403701510566838</v>
      </c>
      <c r="F32" s="42">
        <f t="shared" si="3"/>
        <v>0.040413730341182855</v>
      </c>
      <c r="G32" s="42">
        <f t="shared" si="4"/>
        <v>0.0404573096256819</v>
      </c>
      <c r="H32" s="42">
        <f t="shared" si="5"/>
        <v>0.04050088891018095</v>
      </c>
    </row>
    <row r="33" spans="2:8" s="35" customFormat="1" ht="15.6" customHeight="1" hidden="1">
      <c r="B33" s="41">
        <v>28</v>
      </c>
      <c r="C33" s="42">
        <f t="shared" si="0"/>
        <v>0.038966570624785535</v>
      </c>
      <c r="D33" s="42">
        <f t="shared" si="1"/>
        <v>0.03900872576675342</v>
      </c>
      <c r="E33" s="42">
        <f t="shared" si="2"/>
        <v>0.03905088090872132</v>
      </c>
      <c r="F33" s="42">
        <f t="shared" si="3"/>
        <v>0.039093036050689214</v>
      </c>
      <c r="G33" s="42">
        <f t="shared" si="4"/>
        <v>0.0391351911926571</v>
      </c>
      <c r="H33" s="42">
        <f t="shared" si="5"/>
        <v>0.039177346334624996</v>
      </c>
    </row>
    <row r="34" spans="2:8" s="35" customFormat="1" ht="15.6" customHeight="1" hidden="1">
      <c r="B34" s="41">
        <v>29</v>
      </c>
      <c r="C34" s="42">
        <f t="shared" si="0"/>
        <v>0.03774117626701638</v>
      </c>
      <c r="D34" s="42">
        <f t="shared" si="1"/>
        <v>0.03778200574259151</v>
      </c>
      <c r="E34" s="42">
        <f t="shared" si="2"/>
        <v>0.03782283521816665</v>
      </c>
      <c r="F34" s="42">
        <f t="shared" si="3"/>
        <v>0.03786366469374178</v>
      </c>
      <c r="G34" s="42">
        <f t="shared" si="4"/>
        <v>0.037904494169316905</v>
      </c>
      <c r="H34" s="42">
        <f t="shared" si="5"/>
        <v>0.03794532364489203</v>
      </c>
    </row>
    <row r="35" spans="2:8" s="35" customFormat="1" ht="15.6" customHeight="1" hidden="1">
      <c r="B35" s="41">
        <v>30</v>
      </c>
      <c r="C35" s="42">
        <f t="shared" si="0"/>
        <v>0.03659770660847993</v>
      </c>
      <c r="D35" s="42">
        <f t="shared" si="1"/>
        <v>0.03663729904612694</v>
      </c>
      <c r="E35" s="42">
        <f t="shared" si="2"/>
        <v>0.03667689148377396</v>
      </c>
      <c r="F35" s="42">
        <f t="shared" si="3"/>
        <v>0.03671648392142097</v>
      </c>
      <c r="G35" s="42">
        <f t="shared" si="4"/>
        <v>0.036756076359067975</v>
      </c>
      <c r="H35" s="42">
        <f t="shared" si="5"/>
        <v>0.03679566879671499</v>
      </c>
    </row>
    <row r="36" spans="2:8" s="35" customFormat="1" ht="15.6" customHeight="1" hidden="1">
      <c r="B36" s="45">
        <v>31</v>
      </c>
      <c r="C36" s="46">
        <f t="shared" si="0"/>
        <v>0.03552823339701298</v>
      </c>
      <c r="D36" s="46">
        <f t="shared" si="1"/>
        <v>0.035566668848188314</v>
      </c>
      <c r="E36" s="46">
        <f t="shared" si="2"/>
        <v>0.03560510429936366</v>
      </c>
      <c r="F36" s="46">
        <f t="shared" si="3"/>
        <v>0.035643539750539</v>
      </c>
      <c r="G36" s="46">
        <f t="shared" si="4"/>
        <v>0.035681975201714344</v>
      </c>
      <c r="H36" s="46">
        <f t="shared" si="5"/>
        <v>0.03572041065288969</v>
      </c>
    </row>
    <row r="37" spans="2:8" s="35" customFormat="1" ht="15.6" customHeight="1" hidden="1">
      <c r="B37" s="41">
        <v>32</v>
      </c>
      <c r="C37" s="42">
        <f t="shared" si="0"/>
        <v>0.03452581941016804</v>
      </c>
      <c r="D37" s="42">
        <f t="shared" si="1"/>
        <v>0.03456317042144403</v>
      </c>
      <c r="E37" s="42">
        <f t="shared" si="2"/>
        <v>0.03460052143272004</v>
      </c>
      <c r="F37" s="42">
        <f t="shared" si="3"/>
        <v>0.03463787244399604</v>
      </c>
      <c r="G37" s="42">
        <f t="shared" si="4"/>
        <v>0.03467522345527203</v>
      </c>
      <c r="H37" s="42">
        <f t="shared" si="5"/>
        <v>0.03471257446654803</v>
      </c>
    </row>
    <row r="38" spans="2:8" s="35" customFormat="1" ht="15.6" customHeight="1" hidden="1">
      <c r="B38" s="41">
        <v>33</v>
      </c>
      <c r="C38" s="42">
        <f t="shared" si="0"/>
        <v>0.03358436829919746</v>
      </c>
      <c r="D38" s="42">
        <f t="shared" si="1"/>
        <v>0.03362070082194336</v>
      </c>
      <c r="E38" s="42">
        <f t="shared" si="2"/>
        <v>0.03365703334468926</v>
      </c>
      <c r="F38" s="42">
        <f t="shared" si="3"/>
        <v>0.03369336586743516</v>
      </c>
      <c r="G38" s="42">
        <f t="shared" si="4"/>
        <v>0.03372969839018106</v>
      </c>
      <c r="H38" s="42">
        <f t="shared" si="5"/>
        <v>0.03376603091292695</v>
      </c>
    </row>
    <row r="39" spans="2:8" s="35" customFormat="1" ht="15.6" customHeight="1" hidden="1">
      <c r="B39" s="41">
        <v>34</v>
      </c>
      <c r="C39" s="42">
        <f t="shared" si="0"/>
        <v>0.03269850093115784</v>
      </c>
      <c r="D39" s="42">
        <f t="shared" si="1"/>
        <v>0.03273387509744419</v>
      </c>
      <c r="E39" s="42">
        <f t="shared" si="2"/>
        <v>0.03276924926373055</v>
      </c>
      <c r="F39" s="42">
        <f t="shared" si="3"/>
        <v>0.03280462343001691</v>
      </c>
      <c r="G39" s="42">
        <f t="shared" si="4"/>
        <v>0.03283999759630326</v>
      </c>
      <c r="H39" s="42">
        <f t="shared" si="5"/>
        <v>0.03287537176258962</v>
      </c>
    </row>
    <row r="40" spans="2:8" s="35" customFormat="1" ht="15.6" customHeight="1" hidden="1">
      <c r="B40" s="43">
        <v>35</v>
      </c>
      <c r="C40" s="44">
        <f t="shared" si="0"/>
        <v>0.031863452929511066</v>
      </c>
      <c r="D40" s="44">
        <f t="shared" si="1"/>
        <v>0.03189792371717069</v>
      </c>
      <c r="E40" s="44">
        <f t="shared" si="2"/>
        <v>0.03193239450483032</v>
      </c>
      <c r="F40" s="44">
        <f t="shared" si="3"/>
        <v>0.031966865292489946</v>
      </c>
      <c r="G40" s="44">
        <f t="shared" si="4"/>
        <v>0.032001336080149566</v>
      </c>
      <c r="H40" s="44">
        <f t="shared" si="5"/>
        <v>0.03203580686780919</v>
      </c>
    </row>
    <row r="41" spans="2:8" s="35" customFormat="1" ht="15.6" customHeight="1" hidden="1">
      <c r="B41" s="41">
        <v>36</v>
      </c>
      <c r="C41" s="42">
        <f t="shared" si="0"/>
        <v>0.03107498929129197</v>
      </c>
      <c r="D41" s="42">
        <f t="shared" si="1"/>
        <v>0.031108607096611274</v>
      </c>
      <c r="E41" s="42">
        <f t="shared" si="2"/>
        <v>0.03114222490193059</v>
      </c>
      <c r="F41" s="42">
        <f t="shared" si="3"/>
        <v>0.0311758427072499</v>
      </c>
      <c r="G41" s="42">
        <f t="shared" si="4"/>
        <v>0.031209460512569207</v>
      </c>
      <c r="H41" s="42">
        <f t="shared" si="5"/>
        <v>0.03124307831788851</v>
      </c>
    </row>
    <row r="42" spans="2:8" s="35" customFormat="1" ht="15.6" customHeight="1" hidden="1">
      <c r="B42" s="41">
        <v>37</v>
      </c>
      <c r="C42" s="42">
        <f t="shared" si="0"/>
        <v>0.030329332850140528</v>
      </c>
      <c r="D42" s="42">
        <f t="shared" si="1"/>
        <v>0.030362143983160166</v>
      </c>
      <c r="E42" s="42">
        <f t="shared" si="2"/>
        <v>0.030394955116179814</v>
      </c>
      <c r="F42" s="42">
        <f t="shared" si="3"/>
        <v>0.030427766249199458</v>
      </c>
      <c r="G42" s="42">
        <f t="shared" si="4"/>
        <v>0.030460577382219092</v>
      </c>
      <c r="H42" s="42">
        <f t="shared" si="5"/>
        <v>0.030493388515238737</v>
      </c>
    </row>
    <row r="43" spans="2:8" s="35" customFormat="1" ht="15.6" customHeight="1" hidden="1">
      <c r="B43" s="41">
        <v>38</v>
      </c>
      <c r="C43" s="42">
        <f t="shared" si="0"/>
        <v>0.029623104034645017</v>
      </c>
      <c r="D43" s="42">
        <f t="shared" si="1"/>
        <v>0.02965515114928937</v>
      </c>
      <c r="E43" s="42">
        <f t="shared" si="2"/>
        <v>0.029687198263933737</v>
      </c>
      <c r="F43" s="42">
        <f t="shared" si="3"/>
        <v>0.029719245378578094</v>
      </c>
      <c r="G43" s="42">
        <f t="shared" si="4"/>
        <v>0.029751292493222455</v>
      </c>
      <c r="H43" s="42">
        <f t="shared" si="5"/>
        <v>0.029783339607866815</v>
      </c>
    </row>
    <row r="44" spans="2:8" s="35" customFormat="1" ht="15.6" customHeight="1" hidden="1">
      <c r="B44" s="41">
        <v>39</v>
      </c>
      <c r="C44" s="42">
        <f t="shared" si="0"/>
        <v>0.0289532698946321</v>
      </c>
      <c r="D44" s="42">
        <f t="shared" si="1"/>
        <v>0.028984592363693988</v>
      </c>
      <c r="E44" s="42">
        <f t="shared" si="2"/>
        <v>0.029015914832755885</v>
      </c>
      <c r="F44" s="42">
        <f t="shared" si="3"/>
        <v>0.02904723730181778</v>
      </c>
      <c r="G44" s="42">
        <f t="shared" si="4"/>
        <v>0.02907855977087967</v>
      </c>
      <c r="H44" s="42">
        <f t="shared" si="5"/>
        <v>0.029109882239941556</v>
      </c>
    </row>
    <row r="45" spans="2:8" s="35" customFormat="1" ht="15.6" customHeight="1" hidden="1">
      <c r="B45" s="41">
        <v>40</v>
      </c>
      <c r="C45" s="42">
        <f t="shared" si="0"/>
        <v>0.02831710077351387</v>
      </c>
      <c r="D45" s="42">
        <f t="shared" si="1"/>
        <v>0.028347735016766136</v>
      </c>
      <c r="E45" s="42">
        <f t="shared" si="2"/>
        <v>0.028378369260018414</v>
      </c>
      <c r="F45" s="42">
        <f t="shared" si="3"/>
        <v>0.028409003503270688</v>
      </c>
      <c r="G45" s="42">
        <f t="shared" si="4"/>
        <v>0.02843963774652296</v>
      </c>
      <c r="H45" s="42">
        <f t="shared" si="5"/>
        <v>0.028470271989775232</v>
      </c>
    </row>
    <row r="46" spans="2:8" s="35" customFormat="1" ht="15.6" customHeight="1" hidden="1">
      <c r="B46" s="45">
        <v>41</v>
      </c>
      <c r="C46" s="46">
        <f t="shared" si="0"/>
        <v>0.027712133321266798</v>
      </c>
      <c r="D46" s="46">
        <f t="shared" si="1"/>
        <v>0.027742113093560332</v>
      </c>
      <c r="E46" s="46">
        <f t="shared" si="2"/>
        <v>0.027772092865853876</v>
      </c>
      <c r="F46" s="46">
        <f t="shared" si="3"/>
        <v>0.027802072638147417</v>
      </c>
      <c r="G46" s="46">
        <f t="shared" si="4"/>
        <v>0.027832052410440948</v>
      </c>
      <c r="H46" s="46">
        <f t="shared" si="5"/>
        <v>0.02786203218273449</v>
      </c>
    </row>
    <row r="47" spans="2:8" s="35" customFormat="1" ht="15.6" customHeight="1" hidden="1">
      <c r="B47" s="41"/>
      <c r="C47" s="42"/>
      <c r="D47" s="42"/>
      <c r="E47" s="42"/>
      <c r="F47" s="42"/>
      <c r="G47" s="42"/>
      <c r="H47" s="42"/>
    </row>
    <row r="48" spans="2:8" s="35" customFormat="1" ht="15.6" customHeight="1" hidden="1">
      <c r="B48" s="41"/>
      <c r="C48" s="42"/>
      <c r="D48" s="42"/>
      <c r="E48" s="42"/>
      <c r="F48" s="42"/>
      <c r="G48" s="42"/>
      <c r="H48" s="42"/>
    </row>
    <row r="49" spans="2:8" s="35" customFormat="1" ht="15.6" customHeight="1" hidden="1">
      <c r="B49" s="41"/>
      <c r="C49" s="42"/>
      <c r="D49" s="42"/>
      <c r="E49" s="42"/>
      <c r="F49" s="42"/>
      <c r="G49" s="42"/>
      <c r="H49" s="42"/>
    </row>
    <row r="50" spans="2:8" s="35" customFormat="1" ht="15.6" customHeight="1" hidden="1">
      <c r="B50" s="47"/>
      <c r="C50" s="48"/>
      <c r="D50" s="48"/>
      <c r="E50" s="48"/>
      <c r="F50" s="48"/>
      <c r="G50" s="48"/>
      <c r="H50" s="48"/>
    </row>
    <row r="51" spans="2:7" ht="13.5" hidden="1">
      <c r="B51" s="80" t="s">
        <v>12</v>
      </c>
      <c r="C51" s="80"/>
      <c r="D51" s="80"/>
      <c r="E51" s="80"/>
      <c r="F51" s="80"/>
      <c r="G51" s="80"/>
    </row>
    <row r="52" spans="4:8" s="35" customFormat="1" ht="13.5" hidden="1">
      <c r="D52" s="81"/>
      <c r="E52" s="81"/>
      <c r="F52" s="81"/>
      <c r="G52" s="36" t="s">
        <v>9</v>
      </c>
      <c r="H52" s="36" t="s">
        <v>10</v>
      </c>
    </row>
    <row r="53" spans="4:8" s="35" customFormat="1" ht="13.5" hidden="1">
      <c r="D53" s="81"/>
      <c r="E53" s="81"/>
      <c r="F53" s="81"/>
      <c r="G53" s="37">
        <v>0.0272</v>
      </c>
      <c r="H53" s="38">
        <v>0.013596</v>
      </c>
    </row>
    <row r="54" spans="7:8" s="35" customFormat="1" ht="13.5" hidden="1">
      <c r="G54" s="37"/>
      <c r="H54" s="38"/>
    </row>
    <row r="55" spans="2:8" s="35" customFormat="1" ht="15.6" customHeight="1" hidden="1">
      <c r="B55" s="39" t="s">
        <v>0</v>
      </c>
      <c r="C55" s="39" t="s">
        <v>3</v>
      </c>
      <c r="D55" s="39" t="s">
        <v>4</v>
      </c>
      <c r="E55" s="39" t="s">
        <v>5</v>
      </c>
      <c r="F55" s="39" t="s">
        <v>6</v>
      </c>
      <c r="G55" s="39" t="s">
        <v>7</v>
      </c>
      <c r="H55" s="39" t="s">
        <v>8</v>
      </c>
    </row>
    <row r="56" spans="2:8" s="35" customFormat="1" ht="15.6" customHeight="1" hidden="1">
      <c r="B56" s="39">
        <v>46</v>
      </c>
      <c r="C56" s="40">
        <f>$H$3*(1+(1/6)*$H$3)*((1+$H$3)^($B56-1))/((1+$H$3)^$B56-1)</f>
        <v>0.025084098059891865</v>
      </c>
      <c r="D56" s="40">
        <f>$H$3*(1+(2/6)*$H$3)*((1+$H$3)^($B56-1))/((1+$H$3)^$B56-1)</f>
        <v>0.02511123474905636</v>
      </c>
      <c r="E56" s="40">
        <f>$H$3*(1+(3/6)*$H$3)*((1+$H$3)^($B56-1))/((1+$H$3)^$B56-1)</f>
        <v>0.025138371438220862</v>
      </c>
      <c r="F56" s="40">
        <f>$H$3*(1+(4/6)*$H$3)*((1+$H$3)^($B56-1))/((1+$H$3)^$B56-1)</f>
        <v>0.025165508127385362</v>
      </c>
      <c r="G56" s="40">
        <f>$H$3*(1+(5/6)*$H$3)*((1+$H$3)^($B56-1))/((1+$H$3)^$B56-1)</f>
        <v>0.025192644816549852</v>
      </c>
      <c r="H56" s="40">
        <f>$H$3*(1+(6/6)*$H$3)*((1+$H$3)^($B56-1))/((1+$H$3)^$B56-1)</f>
        <v>0.025219781505714356</v>
      </c>
    </row>
    <row r="57" spans="2:8" s="35" customFormat="1" ht="15.6" customHeight="1" hidden="1">
      <c r="B57" s="41">
        <v>47</v>
      </c>
      <c r="C57" s="42">
        <f aca="true" t="shared" si="6" ref="C57:C70">$H$3*(1+(1/6)*$H$3)*((1+$H$3)^($B57-1))/((1+$H$3)^$B57-1)</f>
        <v>0.02462603139787771</v>
      </c>
      <c r="D57" s="42">
        <f aca="true" t="shared" si="7" ref="D57:D70">$H$3*(1+(2/6)*$H$3)*((1+$H$3)^($B57-1))/((1+$H$3)^$B57-1)</f>
        <v>0.024652672537527367</v>
      </c>
      <c r="E57" s="42">
        <f aca="true" t="shared" si="8" ref="E57:E70">$H$3*(1+(3/6)*$H$3)*((1+$H$3)^($B57-1))/((1+$H$3)^$B57-1)</f>
        <v>0.02467931367717703</v>
      </c>
      <c r="F57" s="42">
        <f aca="true" t="shared" si="9" ref="F57:F70">$H$3*(1+(4/6)*$H$3)*((1+$H$3)^($B57-1))/((1+$H$3)^$B57-1)</f>
        <v>0.024705954816826692</v>
      </c>
      <c r="G57" s="42">
        <f aca="true" t="shared" si="10" ref="G57:G70">$H$3*(1+(5/6)*$H$3)*((1+$H$3)^($B57-1))/((1+$H$3)^$B57-1)</f>
        <v>0.024732595956476353</v>
      </c>
      <c r="H57" s="42">
        <f aca="true" t="shared" si="11" ref="H57:H70">$H$3*(1+(6/6)*$H$3)*((1+$H$3)^($B57-1))/((1+$H$3)^$B57-1)</f>
        <v>0.024759237096126013</v>
      </c>
    </row>
    <row r="58" spans="2:8" s="35" customFormat="1" ht="15.6" customHeight="1" hidden="1">
      <c r="B58" s="41">
        <v>48</v>
      </c>
      <c r="C58" s="42">
        <f t="shared" si="6"/>
        <v>0.02418719485772841</v>
      </c>
      <c r="D58" s="42">
        <f t="shared" si="7"/>
        <v>0.02421336125155481</v>
      </c>
      <c r="E58" s="42">
        <f t="shared" si="8"/>
        <v>0.02423952764538122</v>
      </c>
      <c r="F58" s="42">
        <f t="shared" si="9"/>
        <v>0.024265694039207628</v>
      </c>
      <c r="G58" s="42">
        <f t="shared" si="10"/>
        <v>0.02429186043303403</v>
      </c>
      <c r="H58" s="42">
        <f t="shared" si="11"/>
        <v>0.024318026826860437</v>
      </c>
    </row>
    <row r="59" spans="2:8" s="35" customFormat="1" ht="15.6" customHeight="1" hidden="1">
      <c r="B59" s="41">
        <v>49</v>
      </c>
      <c r="C59" s="42">
        <f t="shared" si="6"/>
        <v>0.023766411028934134</v>
      </c>
      <c r="D59" s="42">
        <f t="shared" si="7"/>
        <v>0.02379212220687276</v>
      </c>
      <c r="E59" s="42">
        <f t="shared" si="8"/>
        <v>0.02381783338481139</v>
      </c>
      <c r="F59" s="42">
        <f t="shared" si="9"/>
        <v>0.02384354456275002</v>
      </c>
      <c r="G59" s="42">
        <f t="shared" si="10"/>
        <v>0.023869255740688645</v>
      </c>
      <c r="H59" s="42">
        <f t="shared" si="11"/>
        <v>0.02389496691862727</v>
      </c>
    </row>
    <row r="60" spans="2:8" s="35" customFormat="1" ht="15.6" customHeight="1" hidden="1">
      <c r="B60" s="43">
        <v>50</v>
      </c>
      <c r="C60" s="44">
        <f t="shared" si="6"/>
        <v>0.023362596692694988</v>
      </c>
      <c r="D60" s="44">
        <f t="shared" si="7"/>
        <v>0.02338787101282447</v>
      </c>
      <c r="E60" s="44">
        <f t="shared" si="8"/>
        <v>0.023413145332953963</v>
      </c>
      <c r="F60" s="63">
        <f t="shared" si="9"/>
        <v>0.02343841965308345</v>
      </c>
      <c r="G60" s="44">
        <f t="shared" si="10"/>
        <v>0.023463693973212935</v>
      </c>
      <c r="H60" s="44">
        <f t="shared" si="11"/>
        <v>0.02348896829334243</v>
      </c>
    </row>
    <row r="61" spans="2:8" s="35" customFormat="1" ht="15.6" customHeight="1" hidden="1">
      <c r="B61" s="41">
        <v>51</v>
      </c>
      <c r="C61" s="42">
        <f t="shared" si="6"/>
        <v>0.022974753587441353</v>
      </c>
      <c r="D61" s="42">
        <f t="shared" si="7"/>
        <v>0.02299960832789264</v>
      </c>
      <c r="E61" s="42">
        <f t="shared" si="8"/>
        <v>0.023024463068343933</v>
      </c>
      <c r="F61" s="64">
        <f t="shared" si="9"/>
        <v>0.023049317808795225</v>
      </c>
      <c r="G61" s="42">
        <f t="shared" si="10"/>
        <v>0.02307417254924651</v>
      </c>
      <c r="H61" s="42">
        <f t="shared" si="11"/>
        <v>0.0230990272896978</v>
      </c>
    </row>
    <row r="62" spans="2:8" s="35" customFormat="1" ht="15.6" customHeight="1" hidden="1">
      <c r="B62" s="41">
        <v>52</v>
      </c>
      <c r="C62" s="42">
        <f t="shared" si="6"/>
        <v>0.022601960239871103</v>
      </c>
      <c r="D62" s="42">
        <f t="shared" si="7"/>
        <v>0.022626411681899165</v>
      </c>
      <c r="E62" s="42">
        <f t="shared" si="8"/>
        <v>0.02265086312392723</v>
      </c>
      <c r="F62" s="64">
        <f t="shared" si="9"/>
        <v>0.022675314565955295</v>
      </c>
      <c r="G62" s="42">
        <f t="shared" si="10"/>
        <v>0.022699766007983357</v>
      </c>
      <c r="H62" s="42">
        <f t="shared" si="11"/>
        <v>0.02272421745001142</v>
      </c>
    </row>
    <row r="63" spans="2:8" s="35" customFormat="1" ht="15.6" customHeight="1" hidden="1">
      <c r="B63" s="41">
        <v>53</v>
      </c>
      <c r="C63" s="42">
        <f t="shared" si="6"/>
        <v>0.02224336472077499</v>
      </c>
      <c r="D63" s="42">
        <f t="shared" si="7"/>
        <v>0.022267428223993604</v>
      </c>
      <c r="E63" s="42">
        <f t="shared" si="8"/>
        <v>0.022291491727212218</v>
      </c>
      <c r="F63" s="64">
        <f t="shared" si="9"/>
        <v>0.02231555523043083</v>
      </c>
      <c r="G63" s="42">
        <f t="shared" si="10"/>
        <v>0.022339618733649442</v>
      </c>
      <c r="H63" s="42">
        <f t="shared" si="11"/>
        <v>0.022363682236868056</v>
      </c>
    </row>
    <row r="64" spans="2:8" s="35" customFormat="1" ht="15.6" customHeight="1" hidden="1">
      <c r="B64" s="41">
        <v>54</v>
      </c>
      <c r="C64" s="42">
        <f t="shared" si="6"/>
        <v>0.021898178205770436</v>
      </c>
      <c r="D64" s="42">
        <f t="shared" si="7"/>
        <v>0.021921868276420772</v>
      </c>
      <c r="E64" s="42">
        <f t="shared" si="8"/>
        <v>0.021945558347071112</v>
      </c>
      <c r="F64" s="42">
        <f t="shared" si="9"/>
        <v>0.021969248417721444</v>
      </c>
      <c r="G64" s="42">
        <f t="shared" si="10"/>
        <v>0.02199293848837178</v>
      </c>
      <c r="H64" s="42">
        <f t="shared" si="11"/>
        <v>0.022016628559022113</v>
      </c>
    </row>
    <row r="65" spans="2:8" s="35" customFormat="1" ht="15.6" customHeight="1" hidden="1">
      <c r="B65" s="41">
        <v>55</v>
      </c>
      <c r="C65" s="42">
        <f t="shared" si="6"/>
        <v>0.021565669238500753</v>
      </c>
      <c r="D65" s="42">
        <f t="shared" si="7"/>
        <v>0.02158899959151373</v>
      </c>
      <c r="E65" s="42">
        <f t="shared" si="8"/>
        <v>0.021612329944526717</v>
      </c>
      <c r="F65" s="42">
        <f t="shared" si="9"/>
        <v>0.021635660297539702</v>
      </c>
      <c r="G65" s="42">
        <f t="shared" si="10"/>
        <v>0.021658990650552684</v>
      </c>
      <c r="H65" s="42">
        <f t="shared" si="11"/>
        <v>0.021682321003565663</v>
      </c>
    </row>
    <row r="66" spans="2:8" s="35" customFormat="1" ht="15.6" customHeight="1" hidden="1">
      <c r="B66" s="45">
        <v>56</v>
      </c>
      <c r="C66" s="46">
        <f t="shared" si="6"/>
        <v>0.02124515860849154</v>
      </c>
      <c r="D66" s="46">
        <f t="shared" si="7"/>
        <v>0.021268142224008923</v>
      </c>
      <c r="E66" s="46">
        <f t="shared" si="8"/>
        <v>0.02129112583952632</v>
      </c>
      <c r="F66" s="46">
        <f t="shared" si="9"/>
        <v>0.02131410945504371</v>
      </c>
      <c r="G66" s="46">
        <f t="shared" si="10"/>
        <v>0.021337093070561097</v>
      </c>
      <c r="H66" s="46">
        <f t="shared" si="11"/>
        <v>0.021360076686078488</v>
      </c>
    </row>
    <row r="67" spans="2:8" s="35" customFormat="1" ht="15.6" customHeight="1" hidden="1">
      <c r="B67" s="41">
        <v>57</v>
      </c>
      <c r="C67" s="42">
        <f t="shared" si="6"/>
        <v>0.020936014768180328</v>
      </c>
      <c r="D67" s="42">
        <f t="shared" si="7"/>
        <v>0.020958663943117805</v>
      </c>
      <c r="E67" s="42">
        <f t="shared" si="8"/>
        <v>0.02098131311805529</v>
      </c>
      <c r="F67" s="42">
        <f t="shared" si="9"/>
        <v>0.021003962292992773</v>
      </c>
      <c r="G67" s="42">
        <f t="shared" si="10"/>
        <v>0.021026611467930254</v>
      </c>
      <c r="H67" s="42">
        <f t="shared" si="11"/>
        <v>0.02104926064286773</v>
      </c>
    </row>
    <row r="68" spans="2:8" s="35" customFormat="1" ht="15.6" customHeight="1" hidden="1">
      <c r="B68" s="41">
        <v>58</v>
      </c>
      <c r="C68" s="42">
        <f t="shared" si="6"/>
        <v>0.020637649724046313</v>
      </c>
      <c r="D68" s="42">
        <f t="shared" si="7"/>
        <v>0.020659976119211495</v>
      </c>
      <c r="E68" s="42">
        <f t="shared" si="8"/>
        <v>0.020682302514376673</v>
      </c>
      <c r="F68" s="42">
        <f t="shared" si="9"/>
        <v>0.020704628909541854</v>
      </c>
      <c r="G68" s="42">
        <f t="shared" si="10"/>
        <v>0.02072695530470703</v>
      </c>
      <c r="H68" s="42">
        <f t="shared" si="11"/>
        <v>0.020749281699872207</v>
      </c>
    </row>
    <row r="69" spans="2:8" s="35" customFormat="1" ht="15.6" customHeight="1" hidden="1">
      <c r="B69" s="41">
        <v>59</v>
      </c>
      <c r="C69" s="42">
        <f t="shared" si="6"/>
        <v>0.020349515345591613</v>
      </c>
      <c r="D69" s="42">
        <f t="shared" si="7"/>
        <v>0.02037153002880896</v>
      </c>
      <c r="E69" s="42">
        <f t="shared" si="8"/>
        <v>0.020393544712026312</v>
      </c>
      <c r="F69" s="42">
        <f t="shared" si="9"/>
        <v>0.020415559395243664</v>
      </c>
      <c r="G69" s="42">
        <f t="shared" si="10"/>
        <v>0.020437574078461012</v>
      </c>
      <c r="H69" s="42">
        <f t="shared" si="11"/>
        <v>0.020459588761678367</v>
      </c>
    </row>
    <row r="70" spans="2:8" s="35" customFormat="1" ht="15.6" customHeight="1" hidden="1">
      <c r="B70" s="43">
        <v>60</v>
      </c>
      <c r="C70" s="44">
        <f t="shared" si="6"/>
        <v>0.02007110004342431</v>
      </c>
      <c r="D70" s="44">
        <f t="shared" si="7"/>
        <v>0.020092813529066385</v>
      </c>
      <c r="E70" s="44">
        <f t="shared" si="8"/>
        <v>0.020114527014708467</v>
      </c>
      <c r="F70" s="44">
        <f t="shared" si="9"/>
        <v>0.020136240500350545</v>
      </c>
      <c r="G70" s="44">
        <f t="shared" si="10"/>
        <v>0.02015795398599262</v>
      </c>
      <c r="H70" s="44">
        <f t="shared" si="11"/>
        <v>0.0201796674716347</v>
      </c>
    </row>
    <row r="71" spans="2:8" s="35" customFormat="1" ht="15.6" customHeight="1" hidden="1">
      <c r="B71" s="49"/>
      <c r="C71" s="49"/>
      <c r="D71" s="49"/>
      <c r="E71" s="49"/>
      <c r="F71" s="49"/>
      <c r="G71" s="49"/>
      <c r="H71" s="49"/>
    </row>
    <row r="72" spans="2:8" s="35" customFormat="1" ht="15.6" customHeight="1" hidden="1">
      <c r="B72" s="50"/>
      <c r="C72" s="50"/>
      <c r="D72" s="50"/>
      <c r="E72" s="50"/>
      <c r="F72" s="50"/>
      <c r="G72" s="50"/>
      <c r="H72" s="50"/>
    </row>
    <row r="73" spans="2:8" s="35" customFormat="1" ht="15.6" customHeight="1" hidden="1">
      <c r="B73" s="50"/>
      <c r="C73" s="50"/>
      <c r="D73" s="50"/>
      <c r="E73" s="50"/>
      <c r="F73" s="50"/>
      <c r="G73" s="50"/>
      <c r="H73" s="50"/>
    </row>
    <row r="74" spans="2:8" s="35" customFormat="1" ht="15.6" customHeight="1" hidden="1">
      <c r="B74" s="50"/>
      <c r="C74" s="50"/>
      <c r="D74" s="50"/>
      <c r="E74" s="50"/>
      <c r="F74" s="50"/>
      <c r="G74" s="50"/>
      <c r="H74" s="50"/>
    </row>
    <row r="75" spans="2:8" s="35" customFormat="1" ht="15.6" customHeight="1" hidden="1">
      <c r="B75" s="50"/>
      <c r="C75" s="50"/>
      <c r="D75" s="50"/>
      <c r="E75" s="50"/>
      <c r="F75" s="50"/>
      <c r="G75" s="50"/>
      <c r="H75" s="50"/>
    </row>
    <row r="76" spans="2:8" s="35" customFormat="1" ht="15.6" customHeight="1" hidden="1">
      <c r="B76" s="50"/>
      <c r="C76" s="50"/>
      <c r="D76" s="50"/>
      <c r="E76" s="50"/>
      <c r="F76" s="50"/>
      <c r="G76" s="50"/>
      <c r="H76" s="50"/>
    </row>
    <row r="77" spans="2:8" s="35" customFormat="1" ht="15.6" customHeight="1" hidden="1">
      <c r="B77" s="50"/>
      <c r="C77" s="50"/>
      <c r="D77" s="50"/>
      <c r="E77" s="50"/>
      <c r="F77" s="50"/>
      <c r="G77" s="50"/>
      <c r="H77" s="50"/>
    </row>
    <row r="78" spans="2:8" s="35" customFormat="1" ht="15.6" customHeight="1" hidden="1">
      <c r="B78" s="50"/>
      <c r="C78" s="50"/>
      <c r="D78" s="50"/>
      <c r="E78" s="50"/>
      <c r="F78" s="50"/>
      <c r="G78" s="50"/>
      <c r="H78" s="50"/>
    </row>
    <row r="79" spans="2:8" s="35" customFormat="1" ht="15.6" customHeight="1" hidden="1">
      <c r="B79" s="50"/>
      <c r="C79" s="50"/>
      <c r="D79" s="50"/>
      <c r="E79" s="50"/>
      <c r="F79" s="50"/>
      <c r="G79" s="50"/>
      <c r="H79" s="50"/>
    </row>
    <row r="80" spans="2:8" s="35" customFormat="1" ht="15.6" customHeight="1" hidden="1">
      <c r="B80" s="50"/>
      <c r="C80" s="50"/>
      <c r="D80" s="50"/>
      <c r="E80" s="50"/>
      <c r="F80" s="50"/>
      <c r="G80" s="50"/>
      <c r="H80" s="50"/>
    </row>
    <row r="81" spans="2:8" s="35" customFormat="1" ht="15.6" customHeight="1" hidden="1">
      <c r="B81" s="50"/>
      <c r="C81" s="50"/>
      <c r="D81" s="50"/>
      <c r="E81" s="50"/>
      <c r="F81" s="50"/>
      <c r="G81" s="50"/>
      <c r="H81" s="50"/>
    </row>
    <row r="82" spans="2:8" s="35" customFormat="1" ht="15.6" customHeight="1" hidden="1">
      <c r="B82" s="50"/>
      <c r="C82" s="50"/>
      <c r="D82" s="50"/>
      <c r="E82" s="50"/>
      <c r="F82" s="50"/>
      <c r="G82" s="50"/>
      <c r="H82" s="50"/>
    </row>
    <row r="83" spans="2:8" s="35" customFormat="1" ht="15.6" customHeight="1" hidden="1">
      <c r="B83" s="50"/>
      <c r="C83" s="50"/>
      <c r="D83" s="50"/>
      <c r="E83" s="50"/>
      <c r="F83" s="50"/>
      <c r="G83" s="50"/>
      <c r="H83" s="50"/>
    </row>
    <row r="84" spans="2:8" s="35" customFormat="1" ht="15.6" customHeight="1" hidden="1">
      <c r="B84" s="50"/>
      <c r="C84" s="50"/>
      <c r="D84" s="50"/>
      <c r="E84" s="50"/>
      <c r="F84" s="50"/>
      <c r="G84" s="50"/>
      <c r="H84" s="50"/>
    </row>
    <row r="85" spans="2:8" s="35" customFormat="1" ht="15.6" customHeight="1" hidden="1">
      <c r="B85" s="50"/>
      <c r="C85" s="50"/>
      <c r="D85" s="50"/>
      <c r="E85" s="50"/>
      <c r="F85" s="50"/>
      <c r="G85" s="50"/>
      <c r="H85" s="50"/>
    </row>
    <row r="86" spans="2:8" s="35" customFormat="1" ht="15.6" customHeight="1" hidden="1">
      <c r="B86" s="50"/>
      <c r="C86" s="50"/>
      <c r="D86" s="50"/>
      <c r="E86" s="50"/>
      <c r="F86" s="50"/>
      <c r="G86" s="50"/>
      <c r="H86" s="50"/>
    </row>
    <row r="87" spans="2:8" s="35" customFormat="1" ht="15.6" customHeight="1" hidden="1">
      <c r="B87" s="50"/>
      <c r="C87" s="50"/>
      <c r="D87" s="50"/>
      <c r="E87" s="50"/>
      <c r="F87" s="50"/>
      <c r="G87" s="50"/>
      <c r="H87" s="50"/>
    </row>
    <row r="88" spans="2:8" s="35" customFormat="1" ht="15.6" customHeight="1" hidden="1">
      <c r="B88" s="50"/>
      <c r="C88" s="50"/>
      <c r="D88" s="50"/>
      <c r="E88" s="50"/>
      <c r="F88" s="50"/>
      <c r="G88" s="50"/>
      <c r="H88" s="50"/>
    </row>
    <row r="89" spans="2:8" s="35" customFormat="1" ht="15.6" customHeight="1" hidden="1">
      <c r="B89" s="50"/>
      <c r="C89" s="50"/>
      <c r="D89" s="50"/>
      <c r="E89" s="50"/>
      <c r="F89" s="50"/>
      <c r="G89" s="50"/>
      <c r="H89" s="50"/>
    </row>
    <row r="90" spans="2:8" s="35" customFormat="1" ht="15.6" customHeight="1" hidden="1">
      <c r="B90" s="50"/>
      <c r="C90" s="50"/>
      <c r="D90" s="50"/>
      <c r="E90" s="50"/>
      <c r="F90" s="50"/>
      <c r="G90" s="50"/>
      <c r="H90" s="50"/>
    </row>
    <row r="91" spans="2:8" s="35" customFormat="1" ht="15.6" customHeight="1" hidden="1">
      <c r="B91" s="50"/>
      <c r="C91" s="50"/>
      <c r="D91" s="50"/>
      <c r="E91" s="50"/>
      <c r="F91" s="50"/>
      <c r="G91" s="50"/>
      <c r="H91" s="50"/>
    </row>
    <row r="92" spans="2:8" s="35" customFormat="1" ht="15.6" customHeight="1" hidden="1">
      <c r="B92" s="50"/>
      <c r="C92" s="50"/>
      <c r="D92" s="50"/>
      <c r="E92" s="50"/>
      <c r="F92" s="50"/>
      <c r="G92" s="50"/>
      <c r="H92" s="50"/>
    </row>
    <row r="93" spans="2:8" s="35" customFormat="1" ht="15.6" customHeight="1" hidden="1">
      <c r="B93" s="50"/>
      <c r="C93" s="50"/>
      <c r="D93" s="50"/>
      <c r="E93" s="50"/>
      <c r="F93" s="50"/>
      <c r="G93" s="50"/>
      <c r="H93" s="50"/>
    </row>
    <row r="94" spans="2:8" s="35" customFormat="1" ht="15.6" customHeight="1" hidden="1">
      <c r="B94" s="50"/>
      <c r="C94" s="50"/>
      <c r="D94" s="50"/>
      <c r="E94" s="50"/>
      <c r="F94" s="50"/>
      <c r="G94" s="50"/>
      <c r="H94" s="50"/>
    </row>
    <row r="95" spans="2:8" s="35" customFormat="1" ht="15.6" customHeight="1" hidden="1">
      <c r="B95" s="50"/>
      <c r="C95" s="50"/>
      <c r="D95" s="50"/>
      <c r="E95" s="50"/>
      <c r="F95" s="50"/>
      <c r="G95" s="50"/>
      <c r="H95" s="50"/>
    </row>
    <row r="96" spans="2:8" s="35" customFormat="1" ht="15.6" customHeight="1" hidden="1">
      <c r="B96" s="50"/>
      <c r="C96" s="50"/>
      <c r="D96" s="50"/>
      <c r="E96" s="50"/>
      <c r="F96" s="50"/>
      <c r="G96" s="50"/>
      <c r="H96" s="50"/>
    </row>
    <row r="97" spans="2:8" s="35" customFormat="1" ht="15.6" customHeight="1" hidden="1">
      <c r="B97" s="50"/>
      <c r="C97" s="50"/>
      <c r="D97" s="50"/>
      <c r="E97" s="50"/>
      <c r="F97" s="50"/>
      <c r="G97" s="50"/>
      <c r="H97" s="50"/>
    </row>
    <row r="98" spans="2:8" s="35" customFormat="1" ht="15.6" customHeight="1" hidden="1">
      <c r="B98" s="50"/>
      <c r="C98" s="50"/>
      <c r="D98" s="50"/>
      <c r="E98" s="50"/>
      <c r="F98" s="50"/>
      <c r="G98" s="50"/>
      <c r="H98" s="50"/>
    </row>
    <row r="99" spans="2:8" s="35" customFormat="1" ht="15.6" customHeight="1" hidden="1">
      <c r="B99" s="50"/>
      <c r="C99" s="50"/>
      <c r="D99" s="50"/>
      <c r="E99" s="50"/>
      <c r="F99" s="50"/>
      <c r="G99" s="50"/>
      <c r="H99" s="50"/>
    </row>
    <row r="100" spans="2:8" s="35" customFormat="1" ht="15.6" customHeight="1" hidden="1">
      <c r="B100" s="51"/>
      <c r="C100" s="51"/>
      <c r="D100" s="51"/>
      <c r="E100" s="51"/>
      <c r="F100" s="51"/>
      <c r="G100" s="51"/>
      <c r="H100" s="51"/>
    </row>
    <row r="101" ht="15.6" customHeight="1" hidden="1"/>
    <row r="102" ht="15.6" customHeight="1" hidden="1"/>
    <row r="103" ht="15.6" customHeight="1" hidden="1"/>
    <row r="104" ht="15.6" customHeight="1"/>
    <row r="105" ht="15.6" customHeight="1"/>
  </sheetData>
  <mergeCells count="4">
    <mergeCell ref="B1:G1"/>
    <mergeCell ref="D2:F3"/>
    <mergeCell ref="B51:G51"/>
    <mergeCell ref="D52:F53"/>
  </mergeCells>
  <printOptions/>
  <pageMargins left="0.7874015748031497" right="0.7874015748031497" top="0.984251968503937" bottom="0.984251968503937" header="0.5118110236220472" footer="0.5118110236220472"/>
  <pageSetup blackAndWhite="1" firstPageNumber="293" useFirstPageNumber="1" horizontalDpi="300" verticalDpi="300" orientation="portrait" paperSize="9" scale="98" r:id="rId3"/>
  <headerFooter alignWithMargins="0">
    <oddHeader>&amp;C&amp;"ＭＳ Ｐゴシック,太字"&amp;12B　ボーナス償還</oddHeader>
  </headerFooter>
  <rowBreaks count="1" manualBreakCount="1">
    <brk id="5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FJ-USER</cp:lastModifiedBy>
  <cp:lastPrinted>2019-03-06T00:28:15Z</cp:lastPrinted>
  <dcterms:created xsi:type="dcterms:W3CDTF">2010-09-27T07:03:03Z</dcterms:created>
  <dcterms:modified xsi:type="dcterms:W3CDTF">2019-03-06T01:30:26Z</dcterms:modified>
  <cp:category/>
  <cp:version/>
  <cp:contentType/>
  <cp:contentStatus/>
</cp:coreProperties>
</file>