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0" yWindow="165" windowWidth="8895" windowHeight="11445" tabRatio="947"/>
  </bookViews>
  <sheets>
    <sheet name="附近率の使い方" sheetId="11" r:id="rId1"/>
    <sheet name="毎月償還（生活）" sheetId="1" r:id="rId2"/>
    <sheet name="ボーナス償還（生活）" sheetId="12" r:id="rId3"/>
    <sheet name="毎月償還（住宅）" sheetId="7" r:id="rId4"/>
    <sheet name="ボーナス償還（住宅）" sheetId="2" r:id="rId5"/>
    <sheet name="毎月償還 (住宅災害）" sheetId="8" r:id="rId6"/>
    <sheet name="ボーナス償還（住宅災害） " sheetId="15" r:id="rId7"/>
    <sheet name="毎月償還（自動車）" sheetId="9" r:id="rId8"/>
    <sheet name="ボーナス償還（自動車）" sheetId="13" r:id="rId9"/>
    <sheet name="毎月償還（育児・教育）" sheetId="10" r:id="rId10"/>
    <sheet name="ボーナス償還（教育） " sheetId="14" r:id="rId11"/>
  </sheets>
  <definedNames>
    <definedName name="_xlnm.Print_Area" localSheetId="10">'ボーナス償還（教育） '!$A$1:$H$21</definedName>
    <definedName name="_xlnm.Print_Area" localSheetId="8">'ボーナス償還（自動車）'!$A$1:$H$17</definedName>
    <definedName name="_xlnm.Print_Area" localSheetId="4">'ボーナス償還（住宅）'!$A$1:$H$50</definedName>
    <definedName name="_xlnm.Print_Area" localSheetId="6">'ボーナス償還（住宅災害） '!$A$1:$H$38</definedName>
    <definedName name="_xlnm.Print_Area" localSheetId="2">'ボーナス償還（生活）'!$A$1:$H$13</definedName>
    <definedName name="_xlnm.Print_Area" localSheetId="5">'毎月償還 (住宅災害）'!$A$1:$I$54</definedName>
    <definedName name="_xlnm.Print_Area" localSheetId="9">'毎月償還（育児・教育）'!$A$1:$I$54</definedName>
    <definedName name="_xlnm.Print_Area" localSheetId="7">'毎月償還（自動車）'!$A$1:$I$54</definedName>
    <definedName name="_xlnm.Print_Area" localSheetId="3">'毎月償還（住宅）'!$A$1:$I$98</definedName>
    <definedName name="_xlnm.Print_Area" localSheetId="1">'毎月償還（生活）'!$A$1:$I$54</definedName>
  </definedNames>
  <calcPr calcId="145621"/>
</workbook>
</file>

<file path=xl/calcChain.xml><?xml version="1.0" encoding="utf-8"?>
<calcChain xmlns="http://schemas.openxmlformats.org/spreadsheetml/2006/main">
  <c r="H3" i="14" l="1"/>
  <c r="H3" i="13"/>
  <c r="H41" i="13" s="1"/>
  <c r="H38" i="15"/>
  <c r="H6" i="15"/>
  <c r="H3" i="15"/>
  <c r="E68" i="15" s="1"/>
  <c r="H3" i="2"/>
  <c r="H3" i="12"/>
  <c r="F70" i="12" s="1"/>
  <c r="H6" i="12"/>
  <c r="G13" i="2"/>
  <c r="F13" i="12"/>
  <c r="H17" i="13"/>
  <c r="E70" i="15"/>
  <c r="G69" i="15"/>
  <c r="C69" i="15"/>
  <c r="G67" i="15"/>
  <c r="C67" i="15"/>
  <c r="E66" i="15"/>
  <c r="C65" i="15"/>
  <c r="E64" i="15"/>
  <c r="G63" i="15"/>
  <c r="E62" i="15"/>
  <c r="G61" i="15"/>
  <c r="C61" i="15"/>
  <c r="G59" i="15"/>
  <c r="C59" i="15"/>
  <c r="E58" i="15"/>
  <c r="C57" i="15"/>
  <c r="E56" i="15"/>
  <c r="G46" i="15"/>
  <c r="E45" i="15"/>
  <c r="G44" i="15"/>
  <c r="C44" i="15"/>
  <c r="G42" i="15"/>
  <c r="C42" i="15"/>
  <c r="E41" i="15"/>
  <c r="C40" i="15"/>
  <c r="E39" i="15"/>
  <c r="G38" i="15"/>
  <c r="E37" i="15"/>
  <c r="G36" i="15"/>
  <c r="C36" i="15"/>
  <c r="G34" i="15"/>
  <c r="C34" i="15"/>
  <c r="E33" i="15"/>
  <c r="C32" i="15"/>
  <c r="E31" i="15"/>
  <c r="G30" i="15"/>
  <c r="E29" i="15"/>
  <c r="G28" i="15"/>
  <c r="C28" i="15"/>
  <c r="G26" i="15"/>
  <c r="C26" i="15"/>
  <c r="E25" i="15"/>
  <c r="C24" i="15"/>
  <c r="E23" i="15"/>
  <c r="G22" i="15"/>
  <c r="E21" i="15"/>
  <c r="G20" i="15"/>
  <c r="C20" i="15"/>
  <c r="G18" i="15"/>
  <c r="C18" i="15"/>
  <c r="E17" i="15"/>
  <c r="C16" i="15"/>
  <c r="E15" i="15"/>
  <c r="G14" i="15"/>
  <c r="E13" i="15"/>
  <c r="G12" i="15"/>
  <c r="C12" i="15"/>
  <c r="G10" i="15"/>
  <c r="C10" i="15"/>
  <c r="E9" i="15"/>
  <c r="C8" i="15"/>
  <c r="E7" i="15"/>
  <c r="G6" i="15"/>
  <c r="H70" i="15"/>
  <c r="F61" i="13"/>
  <c r="F57" i="13"/>
  <c r="F36" i="13"/>
  <c r="D31" i="13"/>
  <c r="F20" i="13"/>
  <c r="H9" i="13"/>
  <c r="D56" i="13"/>
  <c r="G70" i="12"/>
  <c r="H70" i="12"/>
  <c r="E70" i="12"/>
  <c r="D70" i="12"/>
  <c r="H69" i="12"/>
  <c r="G69" i="12"/>
  <c r="F69" i="12"/>
  <c r="D69" i="12"/>
  <c r="C69" i="12"/>
  <c r="H68" i="12"/>
  <c r="F68" i="12"/>
  <c r="E68" i="12"/>
  <c r="D68" i="12"/>
  <c r="H67" i="12"/>
  <c r="G67" i="12"/>
  <c r="F67" i="12"/>
  <c r="D67" i="12"/>
  <c r="C67" i="12"/>
  <c r="H66" i="12"/>
  <c r="F66" i="12"/>
  <c r="E66" i="12"/>
  <c r="D66" i="12"/>
  <c r="H65" i="12"/>
  <c r="G65" i="12"/>
  <c r="F65" i="12"/>
  <c r="D65" i="12"/>
  <c r="C65" i="12"/>
  <c r="H64" i="12"/>
  <c r="F64" i="12"/>
  <c r="E64" i="12"/>
  <c r="D64" i="12"/>
  <c r="H63" i="12"/>
  <c r="G63" i="12"/>
  <c r="F63" i="12"/>
  <c r="D63" i="12"/>
  <c r="C63" i="12"/>
  <c r="H62" i="12"/>
  <c r="F62" i="12"/>
  <c r="E62" i="12"/>
  <c r="D62" i="12"/>
  <c r="H61" i="12"/>
  <c r="G61" i="12"/>
  <c r="F61" i="12"/>
  <c r="D61" i="12"/>
  <c r="C61" i="12"/>
  <c r="H60" i="12"/>
  <c r="F60" i="12"/>
  <c r="E60" i="12"/>
  <c r="D60" i="12"/>
  <c r="H59" i="12"/>
  <c r="G59" i="12"/>
  <c r="F59" i="12"/>
  <c r="D59" i="12"/>
  <c r="C59" i="12"/>
  <c r="H58" i="12"/>
  <c r="F58" i="12"/>
  <c r="E58" i="12"/>
  <c r="D58" i="12"/>
  <c r="H57" i="12"/>
  <c r="G57" i="12"/>
  <c r="F57" i="12"/>
  <c r="D57" i="12"/>
  <c r="C57" i="12"/>
  <c r="H56" i="12"/>
  <c r="F56" i="12"/>
  <c r="E56" i="12"/>
  <c r="D56" i="12"/>
  <c r="H46" i="12"/>
  <c r="G46" i="12"/>
  <c r="F46" i="12"/>
  <c r="D46" i="12"/>
  <c r="C46" i="12"/>
  <c r="H45" i="12"/>
  <c r="F45" i="12"/>
  <c r="E45" i="12"/>
  <c r="D45" i="12"/>
  <c r="H44" i="12"/>
  <c r="G44" i="12"/>
  <c r="F44" i="12"/>
  <c r="D44" i="12"/>
  <c r="C44" i="12"/>
  <c r="H43" i="12"/>
  <c r="F43" i="12"/>
  <c r="E43" i="12"/>
  <c r="D43" i="12"/>
  <c r="H42" i="12"/>
  <c r="G42" i="12"/>
  <c r="F42" i="12"/>
  <c r="D42" i="12"/>
  <c r="C42" i="12"/>
  <c r="H41" i="12"/>
  <c r="F41" i="12"/>
  <c r="E41" i="12"/>
  <c r="D41" i="12"/>
  <c r="H40" i="12"/>
  <c r="G40" i="12"/>
  <c r="F40" i="12"/>
  <c r="D40" i="12"/>
  <c r="C40" i="12"/>
  <c r="H39" i="12"/>
  <c r="F39" i="12"/>
  <c r="E39" i="12"/>
  <c r="D39" i="12"/>
  <c r="H38" i="12"/>
  <c r="G38" i="12"/>
  <c r="F38" i="12"/>
  <c r="D38" i="12"/>
  <c r="C38" i="12"/>
  <c r="H37" i="12"/>
  <c r="F37" i="12"/>
  <c r="E37" i="12"/>
  <c r="D37" i="12"/>
  <c r="H36" i="12"/>
  <c r="G36" i="12"/>
  <c r="F36" i="12"/>
  <c r="D36" i="12"/>
  <c r="C36" i="12"/>
  <c r="H35" i="12"/>
  <c r="F35" i="12"/>
  <c r="E35" i="12"/>
  <c r="D35" i="12"/>
  <c r="H34" i="12"/>
  <c r="G34" i="12"/>
  <c r="F34" i="12"/>
  <c r="D34" i="12"/>
  <c r="C34" i="12"/>
  <c r="H33" i="12"/>
  <c r="F33" i="12"/>
  <c r="E33" i="12"/>
  <c r="D33" i="12"/>
  <c r="H32" i="12"/>
  <c r="G32" i="12"/>
  <c r="F32" i="12"/>
  <c r="D32" i="12"/>
  <c r="C32" i="12"/>
  <c r="H31" i="12"/>
  <c r="F31" i="12"/>
  <c r="E31" i="12"/>
  <c r="D31" i="12"/>
  <c r="H30" i="12"/>
  <c r="G30" i="12"/>
  <c r="F30" i="12"/>
  <c r="D30" i="12"/>
  <c r="C30" i="12"/>
  <c r="H29" i="12"/>
  <c r="F29" i="12"/>
  <c r="E29" i="12"/>
  <c r="D29" i="12"/>
  <c r="H28" i="12"/>
  <c r="G28" i="12"/>
  <c r="F28" i="12"/>
  <c r="D28" i="12"/>
  <c r="C28" i="12"/>
  <c r="H27" i="12"/>
  <c r="G27" i="12"/>
  <c r="F27" i="12"/>
  <c r="E27" i="12"/>
  <c r="D27" i="12"/>
  <c r="C27" i="12"/>
  <c r="H26" i="12"/>
  <c r="G26" i="12"/>
  <c r="F26" i="12"/>
  <c r="E26" i="12"/>
  <c r="D26" i="12"/>
  <c r="C26" i="12"/>
  <c r="H25" i="12"/>
  <c r="G25" i="12"/>
  <c r="F25" i="12"/>
  <c r="E25" i="12"/>
  <c r="D25" i="12"/>
  <c r="C25" i="12"/>
  <c r="H24" i="12"/>
  <c r="G24" i="12"/>
  <c r="F24" i="12"/>
  <c r="E24" i="12"/>
  <c r="D24" i="12"/>
  <c r="C24" i="12"/>
  <c r="H23" i="12"/>
  <c r="G23" i="12"/>
  <c r="F23" i="12"/>
  <c r="E23" i="12"/>
  <c r="D23" i="12"/>
  <c r="C23" i="12"/>
  <c r="H22" i="12"/>
  <c r="G22" i="12"/>
  <c r="F22" i="12"/>
  <c r="E22" i="12"/>
  <c r="D22" i="12"/>
  <c r="C22" i="12"/>
  <c r="H21" i="12"/>
  <c r="G21" i="12"/>
  <c r="F21" i="12"/>
  <c r="E21" i="12"/>
  <c r="D21" i="12"/>
  <c r="C21" i="12"/>
  <c r="H20" i="12"/>
  <c r="G20" i="12"/>
  <c r="F20" i="12"/>
  <c r="E20" i="12"/>
  <c r="D20" i="12"/>
  <c r="C20" i="12"/>
  <c r="H19" i="12"/>
  <c r="G19" i="12"/>
  <c r="F19" i="12"/>
  <c r="E19" i="12"/>
  <c r="D19" i="12"/>
  <c r="C19" i="12"/>
  <c r="H18" i="12"/>
  <c r="G18" i="12"/>
  <c r="F18" i="12"/>
  <c r="E18" i="12"/>
  <c r="D18" i="12"/>
  <c r="C18" i="12"/>
  <c r="H17" i="12"/>
  <c r="G17" i="12"/>
  <c r="F17" i="12"/>
  <c r="E17" i="12"/>
  <c r="D17" i="12"/>
  <c r="C17" i="12"/>
  <c r="H16" i="12"/>
  <c r="G16" i="12"/>
  <c r="F16" i="12"/>
  <c r="E16" i="12"/>
  <c r="D16" i="12"/>
  <c r="C16" i="12"/>
  <c r="H15" i="12"/>
  <c r="G15" i="12"/>
  <c r="F15" i="12"/>
  <c r="E15" i="12"/>
  <c r="D15" i="12"/>
  <c r="C15" i="12"/>
  <c r="H14" i="12"/>
  <c r="G14" i="12"/>
  <c r="F14" i="12"/>
  <c r="E14" i="12"/>
  <c r="D14" i="12"/>
  <c r="C14" i="12"/>
  <c r="H13" i="12"/>
  <c r="G13" i="12"/>
  <c r="E13" i="12"/>
  <c r="D13" i="12"/>
  <c r="C13" i="12"/>
  <c r="H12" i="12"/>
  <c r="G12" i="12"/>
  <c r="F12" i="12"/>
  <c r="E12" i="12"/>
  <c r="D12" i="12"/>
  <c r="C12" i="12"/>
  <c r="H11" i="12"/>
  <c r="G11" i="12"/>
  <c r="F11" i="12"/>
  <c r="E11" i="12"/>
  <c r="D11" i="12"/>
  <c r="C11" i="12"/>
  <c r="H10" i="12"/>
  <c r="G10" i="12"/>
  <c r="F10" i="12"/>
  <c r="E10" i="12"/>
  <c r="D10" i="12"/>
  <c r="C10" i="12"/>
  <c r="H9" i="12"/>
  <c r="G9" i="12"/>
  <c r="F9" i="12"/>
  <c r="E9" i="12"/>
  <c r="D9" i="12"/>
  <c r="C9" i="12"/>
  <c r="H8" i="12"/>
  <c r="G8" i="12"/>
  <c r="F8" i="12"/>
  <c r="E8" i="12"/>
  <c r="D8" i="12"/>
  <c r="C8" i="12"/>
  <c r="H7" i="12"/>
  <c r="G7" i="12"/>
  <c r="F7" i="12"/>
  <c r="E7" i="12"/>
  <c r="D7" i="12"/>
  <c r="C7" i="12"/>
  <c r="G6" i="12"/>
  <c r="F6" i="12"/>
  <c r="E6" i="12"/>
  <c r="D6" i="12"/>
  <c r="C6" i="12"/>
  <c r="E21" i="11"/>
  <c r="G21" i="11" s="1"/>
  <c r="E17" i="11"/>
  <c r="G17" i="11"/>
  <c r="E9" i="11"/>
  <c r="G9" i="11"/>
  <c r="C59" i="7"/>
  <c r="G108" i="10"/>
  <c r="E108" i="10"/>
  <c r="C108" i="10"/>
  <c r="G107" i="10"/>
  <c r="E107" i="10"/>
  <c r="C107" i="10"/>
  <c r="G106" i="10"/>
  <c r="E106" i="10"/>
  <c r="C106" i="10"/>
  <c r="G105" i="10"/>
  <c r="E105" i="10"/>
  <c r="C105" i="10"/>
  <c r="G104" i="10"/>
  <c r="E104" i="10"/>
  <c r="C104" i="10"/>
  <c r="G103" i="10"/>
  <c r="E103" i="10"/>
  <c r="C103" i="10"/>
  <c r="G102" i="10"/>
  <c r="E102" i="10"/>
  <c r="C102" i="10"/>
  <c r="G101" i="10"/>
  <c r="E101" i="10"/>
  <c r="C101" i="10"/>
  <c r="G100" i="10"/>
  <c r="E100" i="10"/>
  <c r="C100" i="10"/>
  <c r="G99" i="10"/>
  <c r="E99" i="10"/>
  <c r="C99" i="10"/>
  <c r="G98" i="10"/>
  <c r="E98" i="10"/>
  <c r="C98" i="10"/>
  <c r="G97" i="10"/>
  <c r="E97" i="10"/>
  <c r="C97" i="10"/>
  <c r="G96" i="10"/>
  <c r="E96" i="10"/>
  <c r="C96" i="10"/>
  <c r="G95" i="10"/>
  <c r="E95" i="10"/>
  <c r="C95" i="10"/>
  <c r="G94" i="10"/>
  <c r="E94" i="10"/>
  <c r="C94" i="10"/>
  <c r="G93" i="10"/>
  <c r="E93" i="10"/>
  <c r="C93" i="10"/>
  <c r="G92" i="10"/>
  <c r="E92" i="10"/>
  <c r="C92" i="10"/>
  <c r="G91" i="10"/>
  <c r="E91" i="10"/>
  <c r="C91" i="10"/>
  <c r="G90" i="10"/>
  <c r="E90" i="10"/>
  <c r="C90" i="10"/>
  <c r="G89" i="10"/>
  <c r="E89" i="10"/>
  <c r="C89" i="10"/>
  <c r="G88" i="10"/>
  <c r="E88" i="10"/>
  <c r="C88" i="10"/>
  <c r="G87" i="10"/>
  <c r="E87" i="10"/>
  <c r="C87" i="10"/>
  <c r="G86" i="10"/>
  <c r="E86" i="10"/>
  <c r="C86" i="10"/>
  <c r="G85" i="10"/>
  <c r="E85" i="10"/>
  <c r="C85" i="10"/>
  <c r="G84" i="10"/>
  <c r="E84" i="10"/>
  <c r="C84" i="10"/>
  <c r="G83" i="10"/>
  <c r="E83" i="10"/>
  <c r="C83" i="10"/>
  <c r="G82" i="10"/>
  <c r="E82" i="10"/>
  <c r="C82" i="10"/>
  <c r="G81" i="10"/>
  <c r="E81" i="10"/>
  <c r="C81" i="10"/>
  <c r="G80" i="10"/>
  <c r="E80" i="10"/>
  <c r="C80" i="10"/>
  <c r="G79" i="10"/>
  <c r="E79" i="10"/>
  <c r="C79" i="10"/>
  <c r="G78" i="10"/>
  <c r="E78" i="10"/>
  <c r="C78" i="10"/>
  <c r="G77" i="10"/>
  <c r="E77" i="10"/>
  <c r="C77" i="10"/>
  <c r="G76" i="10"/>
  <c r="E76" i="10"/>
  <c r="C76" i="10"/>
  <c r="G75" i="10"/>
  <c r="E75" i="10"/>
  <c r="C75" i="10"/>
  <c r="G74" i="10"/>
  <c r="E74" i="10"/>
  <c r="C74" i="10"/>
  <c r="G73" i="10"/>
  <c r="E73" i="10"/>
  <c r="C73" i="10"/>
  <c r="G72" i="10"/>
  <c r="E72" i="10"/>
  <c r="C72" i="10"/>
  <c r="G71" i="10"/>
  <c r="E71" i="10"/>
  <c r="C71" i="10"/>
  <c r="G70" i="10"/>
  <c r="E70" i="10"/>
  <c r="C70" i="10"/>
  <c r="G69" i="10"/>
  <c r="E69" i="10"/>
  <c r="C69" i="10"/>
  <c r="I68" i="10"/>
  <c r="G68" i="10"/>
  <c r="E68" i="10"/>
  <c r="C68" i="10"/>
  <c r="I67" i="10"/>
  <c r="G67" i="10"/>
  <c r="E67" i="10"/>
  <c r="C67" i="10"/>
  <c r="I66" i="10"/>
  <c r="G66" i="10"/>
  <c r="E66" i="10"/>
  <c r="C66" i="10"/>
  <c r="I65" i="10"/>
  <c r="G65" i="10"/>
  <c r="E65" i="10"/>
  <c r="C65" i="10"/>
  <c r="I64" i="10"/>
  <c r="G64" i="10"/>
  <c r="E64" i="10"/>
  <c r="C64" i="10"/>
  <c r="I63" i="10"/>
  <c r="G63" i="10"/>
  <c r="E63" i="10"/>
  <c r="C63" i="10"/>
  <c r="I62" i="10"/>
  <c r="G62" i="10"/>
  <c r="E62" i="10"/>
  <c r="C62" i="10"/>
  <c r="I61" i="10"/>
  <c r="G61" i="10"/>
  <c r="E61" i="10"/>
  <c r="C61" i="10"/>
  <c r="I60" i="10"/>
  <c r="G60" i="10"/>
  <c r="E60" i="10"/>
  <c r="C60" i="10"/>
  <c r="I59" i="10"/>
  <c r="G59" i="10"/>
  <c r="E59" i="10"/>
  <c r="C59" i="10"/>
  <c r="E54" i="10"/>
  <c r="C54" i="10"/>
  <c r="E53" i="10"/>
  <c r="C53" i="10"/>
  <c r="E52" i="10"/>
  <c r="C52" i="10"/>
  <c r="E51" i="10"/>
  <c r="C51" i="10"/>
  <c r="E50" i="10"/>
  <c r="C50" i="10"/>
  <c r="E49" i="10"/>
  <c r="C49" i="10"/>
  <c r="E48" i="10"/>
  <c r="C48" i="10"/>
  <c r="E47" i="10"/>
  <c r="C47" i="10"/>
  <c r="E46" i="10"/>
  <c r="C46" i="10"/>
  <c r="E45" i="10"/>
  <c r="C45" i="10"/>
  <c r="E44" i="10"/>
  <c r="C44" i="10"/>
  <c r="E43" i="10"/>
  <c r="C43" i="10"/>
  <c r="E42" i="10"/>
  <c r="C42" i="10"/>
  <c r="E41" i="10"/>
  <c r="C41" i="10"/>
  <c r="E40" i="10"/>
  <c r="C40" i="10"/>
  <c r="E39" i="10"/>
  <c r="C39" i="10"/>
  <c r="E38" i="10"/>
  <c r="C38" i="10"/>
  <c r="E37" i="10"/>
  <c r="C37" i="10"/>
  <c r="E36" i="10"/>
  <c r="C36" i="10"/>
  <c r="E35" i="10"/>
  <c r="C35" i="10"/>
  <c r="E34" i="10"/>
  <c r="C34" i="10"/>
  <c r="E33" i="10"/>
  <c r="C33" i="10"/>
  <c r="E32" i="10"/>
  <c r="C32" i="10"/>
  <c r="E31" i="10"/>
  <c r="C31" i="10"/>
  <c r="E30" i="10"/>
  <c r="C30" i="10"/>
  <c r="E29" i="10"/>
  <c r="C29" i="10"/>
  <c r="E28" i="10"/>
  <c r="C28" i="10"/>
  <c r="E27" i="10"/>
  <c r="C27" i="10"/>
  <c r="E26" i="10"/>
  <c r="C26" i="10"/>
  <c r="E25" i="10"/>
  <c r="C25" i="10"/>
  <c r="E24" i="10"/>
  <c r="C24" i="10"/>
  <c r="E23" i="10"/>
  <c r="C23" i="10"/>
  <c r="E22" i="10"/>
  <c r="C22" i="10"/>
  <c r="E21" i="10"/>
  <c r="C21" i="10"/>
  <c r="E20" i="10"/>
  <c r="C20" i="10"/>
  <c r="E19" i="10"/>
  <c r="C19" i="10"/>
  <c r="E18" i="10"/>
  <c r="C18" i="10"/>
  <c r="E17" i="10"/>
  <c r="C17" i="10"/>
  <c r="E16" i="10"/>
  <c r="C16" i="10"/>
  <c r="E15" i="10"/>
  <c r="C15" i="10"/>
  <c r="E14" i="10"/>
  <c r="C14" i="10"/>
  <c r="E13" i="10"/>
  <c r="C13" i="10"/>
  <c r="E12" i="10"/>
  <c r="C12" i="10"/>
  <c r="E11" i="10"/>
  <c r="C11" i="10"/>
  <c r="E10" i="10"/>
  <c r="C10" i="10"/>
  <c r="E9" i="10"/>
  <c r="C9" i="10"/>
  <c r="E8" i="10"/>
  <c r="C8" i="10"/>
  <c r="E7" i="10"/>
  <c r="C7" i="10"/>
  <c r="E6" i="10"/>
  <c r="C6" i="10"/>
  <c r="E5" i="10"/>
  <c r="C5" i="10"/>
  <c r="G108" i="9"/>
  <c r="E108" i="9"/>
  <c r="C108" i="9"/>
  <c r="G107" i="9"/>
  <c r="E107" i="9"/>
  <c r="C107" i="9"/>
  <c r="G106" i="9"/>
  <c r="E106" i="9"/>
  <c r="C106" i="9"/>
  <c r="G105" i="9"/>
  <c r="E105" i="9"/>
  <c r="C105" i="9"/>
  <c r="G104" i="9"/>
  <c r="E104" i="9"/>
  <c r="C104" i="9"/>
  <c r="G103" i="9"/>
  <c r="E103" i="9"/>
  <c r="C103" i="9"/>
  <c r="G102" i="9"/>
  <c r="E102" i="9"/>
  <c r="C102" i="9"/>
  <c r="G101" i="9"/>
  <c r="E101" i="9"/>
  <c r="C101" i="9"/>
  <c r="G100" i="9"/>
  <c r="E100" i="9"/>
  <c r="C100" i="9"/>
  <c r="G99" i="9"/>
  <c r="E99" i="9"/>
  <c r="C99" i="9"/>
  <c r="G98" i="9"/>
  <c r="E98" i="9"/>
  <c r="C98" i="9"/>
  <c r="G97" i="9"/>
  <c r="E97" i="9"/>
  <c r="C97" i="9"/>
  <c r="G96" i="9"/>
  <c r="E96" i="9"/>
  <c r="C96" i="9"/>
  <c r="G95" i="9"/>
  <c r="E95" i="9"/>
  <c r="C95" i="9"/>
  <c r="G94" i="9"/>
  <c r="E94" i="9"/>
  <c r="C94" i="9"/>
  <c r="G93" i="9"/>
  <c r="E93" i="9"/>
  <c r="C93" i="9"/>
  <c r="G92" i="9"/>
  <c r="E92" i="9"/>
  <c r="C92" i="9"/>
  <c r="G91" i="9"/>
  <c r="E91" i="9"/>
  <c r="C91" i="9"/>
  <c r="G90" i="9"/>
  <c r="E90" i="9"/>
  <c r="C90" i="9"/>
  <c r="G89" i="9"/>
  <c r="E89" i="9"/>
  <c r="C89" i="9"/>
  <c r="G88" i="9"/>
  <c r="E88" i="9"/>
  <c r="C88" i="9"/>
  <c r="G87" i="9"/>
  <c r="E87" i="9"/>
  <c r="C87" i="9"/>
  <c r="G86" i="9"/>
  <c r="E86" i="9"/>
  <c r="C86" i="9"/>
  <c r="G85" i="9"/>
  <c r="E85" i="9"/>
  <c r="C85" i="9"/>
  <c r="G84" i="9"/>
  <c r="E84" i="9"/>
  <c r="C84" i="9"/>
  <c r="G83" i="9"/>
  <c r="E83" i="9"/>
  <c r="C83" i="9"/>
  <c r="G82" i="9"/>
  <c r="E82" i="9"/>
  <c r="C82" i="9"/>
  <c r="G81" i="9"/>
  <c r="E81" i="9"/>
  <c r="C81" i="9"/>
  <c r="G80" i="9"/>
  <c r="E80" i="9"/>
  <c r="C80" i="9"/>
  <c r="G79" i="9"/>
  <c r="E79" i="9"/>
  <c r="C79" i="9"/>
  <c r="G78" i="9"/>
  <c r="E78" i="9"/>
  <c r="C78" i="9"/>
  <c r="G77" i="9"/>
  <c r="E77" i="9"/>
  <c r="C77" i="9"/>
  <c r="G76" i="9"/>
  <c r="E76" i="9"/>
  <c r="C76" i="9"/>
  <c r="G75" i="9"/>
  <c r="E75" i="9"/>
  <c r="C75" i="9"/>
  <c r="G74" i="9"/>
  <c r="E74" i="9"/>
  <c r="C74" i="9"/>
  <c r="G73" i="9"/>
  <c r="E73" i="9"/>
  <c r="C73" i="9"/>
  <c r="G72" i="9"/>
  <c r="E72" i="9"/>
  <c r="C72" i="9"/>
  <c r="G71" i="9"/>
  <c r="E71" i="9"/>
  <c r="C71" i="9"/>
  <c r="G70" i="9"/>
  <c r="E70" i="9"/>
  <c r="C70" i="9"/>
  <c r="G69" i="9"/>
  <c r="E69" i="9"/>
  <c r="C69" i="9"/>
  <c r="I68" i="9"/>
  <c r="G68" i="9"/>
  <c r="E68" i="9"/>
  <c r="C68" i="9"/>
  <c r="I67" i="9"/>
  <c r="G67" i="9"/>
  <c r="E67" i="9"/>
  <c r="C67" i="9"/>
  <c r="I66" i="9"/>
  <c r="G66" i="9"/>
  <c r="E66" i="9"/>
  <c r="C66" i="9"/>
  <c r="I65" i="9"/>
  <c r="G65" i="9"/>
  <c r="E65" i="9"/>
  <c r="C65" i="9"/>
  <c r="I64" i="9"/>
  <c r="G64" i="9"/>
  <c r="E64" i="9"/>
  <c r="C64" i="9"/>
  <c r="I63" i="9"/>
  <c r="G63" i="9"/>
  <c r="E63" i="9"/>
  <c r="C63" i="9"/>
  <c r="I62" i="9"/>
  <c r="G62" i="9"/>
  <c r="E62" i="9"/>
  <c r="C62" i="9"/>
  <c r="I61" i="9"/>
  <c r="G61" i="9"/>
  <c r="E61" i="9"/>
  <c r="C61" i="9"/>
  <c r="I60" i="9"/>
  <c r="G60" i="9"/>
  <c r="E60" i="9"/>
  <c r="C60" i="9"/>
  <c r="I59" i="9"/>
  <c r="G59" i="9"/>
  <c r="E59" i="9"/>
  <c r="C59" i="9"/>
  <c r="C54" i="9"/>
  <c r="C53" i="9"/>
  <c r="C52" i="9"/>
  <c r="C51" i="9"/>
  <c r="C50" i="9"/>
  <c r="C49" i="9"/>
  <c r="C48" i="9"/>
  <c r="C47" i="9"/>
  <c r="C46" i="9"/>
  <c r="C45" i="9"/>
  <c r="C44" i="9"/>
  <c r="C43" i="9"/>
  <c r="C42" i="9"/>
  <c r="C41" i="9"/>
  <c r="C40" i="9"/>
  <c r="C39" i="9"/>
  <c r="C38" i="9"/>
  <c r="C37" i="9"/>
  <c r="C36" i="9"/>
  <c r="C35" i="9"/>
  <c r="C34" i="9"/>
  <c r="C33" i="9"/>
  <c r="C32" i="9"/>
  <c r="C31" i="9"/>
  <c r="C30" i="9"/>
  <c r="C29" i="9"/>
  <c r="C28" i="9"/>
  <c r="C27" i="9"/>
  <c r="E26" i="9"/>
  <c r="C26" i="9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  <c r="E10" i="9"/>
  <c r="C10" i="9"/>
  <c r="E9" i="9"/>
  <c r="C9" i="9"/>
  <c r="E8" i="9"/>
  <c r="C8" i="9"/>
  <c r="E7" i="9"/>
  <c r="C7" i="9"/>
  <c r="E6" i="9"/>
  <c r="C6" i="9"/>
  <c r="E5" i="9"/>
  <c r="C5" i="9"/>
  <c r="G108" i="8"/>
  <c r="E108" i="8"/>
  <c r="C108" i="8"/>
  <c r="G107" i="8"/>
  <c r="E107" i="8"/>
  <c r="C107" i="8"/>
  <c r="G106" i="8"/>
  <c r="E106" i="8"/>
  <c r="C106" i="8"/>
  <c r="G105" i="8"/>
  <c r="E105" i="8"/>
  <c r="C105" i="8"/>
  <c r="G104" i="8"/>
  <c r="E104" i="8"/>
  <c r="C104" i="8"/>
  <c r="G103" i="8"/>
  <c r="E103" i="8"/>
  <c r="C103" i="8"/>
  <c r="G102" i="8"/>
  <c r="E102" i="8"/>
  <c r="C102" i="8"/>
  <c r="G101" i="8"/>
  <c r="E101" i="8"/>
  <c r="C101" i="8"/>
  <c r="G100" i="8"/>
  <c r="E100" i="8"/>
  <c r="C100" i="8"/>
  <c r="G99" i="8"/>
  <c r="E99" i="8"/>
  <c r="C99" i="8"/>
  <c r="G98" i="8"/>
  <c r="E98" i="8"/>
  <c r="C98" i="8"/>
  <c r="G97" i="8"/>
  <c r="E97" i="8"/>
  <c r="C97" i="8"/>
  <c r="G96" i="8"/>
  <c r="E96" i="8"/>
  <c r="C96" i="8"/>
  <c r="G95" i="8"/>
  <c r="E95" i="8"/>
  <c r="C95" i="8"/>
  <c r="G94" i="8"/>
  <c r="E94" i="8"/>
  <c r="C94" i="8"/>
  <c r="G93" i="8"/>
  <c r="E93" i="8"/>
  <c r="C93" i="8"/>
  <c r="G92" i="8"/>
  <c r="E92" i="8"/>
  <c r="C92" i="8"/>
  <c r="G91" i="8"/>
  <c r="E91" i="8"/>
  <c r="C91" i="8"/>
  <c r="G90" i="8"/>
  <c r="E90" i="8"/>
  <c r="C90" i="8"/>
  <c r="G89" i="8"/>
  <c r="E89" i="8"/>
  <c r="C89" i="8"/>
  <c r="G88" i="8"/>
  <c r="E88" i="8"/>
  <c r="C88" i="8"/>
  <c r="G87" i="8"/>
  <c r="E87" i="8"/>
  <c r="C87" i="8"/>
  <c r="G86" i="8"/>
  <c r="E86" i="8"/>
  <c r="C86" i="8"/>
  <c r="G85" i="8"/>
  <c r="E85" i="8"/>
  <c r="C85" i="8"/>
  <c r="G84" i="8"/>
  <c r="E84" i="8"/>
  <c r="C84" i="8"/>
  <c r="G83" i="8"/>
  <c r="E83" i="8"/>
  <c r="C83" i="8"/>
  <c r="G82" i="8"/>
  <c r="E82" i="8"/>
  <c r="C82" i="8"/>
  <c r="G81" i="8"/>
  <c r="E81" i="8"/>
  <c r="C81" i="8"/>
  <c r="G80" i="8"/>
  <c r="E80" i="8"/>
  <c r="C80" i="8"/>
  <c r="G79" i="8"/>
  <c r="E79" i="8"/>
  <c r="C79" i="8"/>
  <c r="G78" i="8"/>
  <c r="E78" i="8"/>
  <c r="C78" i="8"/>
  <c r="G77" i="8"/>
  <c r="E77" i="8"/>
  <c r="C77" i="8"/>
  <c r="G76" i="8"/>
  <c r="E76" i="8"/>
  <c r="C76" i="8"/>
  <c r="G75" i="8"/>
  <c r="E75" i="8"/>
  <c r="C75" i="8"/>
  <c r="G74" i="8"/>
  <c r="E74" i="8"/>
  <c r="C74" i="8"/>
  <c r="G73" i="8"/>
  <c r="E73" i="8"/>
  <c r="C73" i="8"/>
  <c r="G72" i="8"/>
  <c r="E72" i="8"/>
  <c r="C72" i="8"/>
  <c r="G71" i="8"/>
  <c r="E71" i="8"/>
  <c r="C71" i="8"/>
  <c r="G70" i="8"/>
  <c r="E70" i="8"/>
  <c r="C70" i="8"/>
  <c r="G69" i="8"/>
  <c r="E69" i="8"/>
  <c r="C69" i="8"/>
  <c r="I68" i="8"/>
  <c r="G68" i="8"/>
  <c r="E68" i="8"/>
  <c r="C68" i="8"/>
  <c r="I67" i="8"/>
  <c r="G67" i="8"/>
  <c r="E67" i="8"/>
  <c r="C67" i="8"/>
  <c r="I66" i="8"/>
  <c r="G66" i="8"/>
  <c r="E66" i="8"/>
  <c r="C66" i="8"/>
  <c r="I65" i="8"/>
  <c r="G65" i="8"/>
  <c r="E65" i="8"/>
  <c r="C65" i="8"/>
  <c r="I64" i="8"/>
  <c r="G64" i="8"/>
  <c r="E64" i="8"/>
  <c r="C64" i="8"/>
  <c r="I63" i="8"/>
  <c r="G63" i="8"/>
  <c r="E63" i="8"/>
  <c r="C63" i="8"/>
  <c r="I62" i="8"/>
  <c r="G62" i="8"/>
  <c r="E62" i="8"/>
  <c r="C62" i="8"/>
  <c r="I61" i="8"/>
  <c r="G61" i="8"/>
  <c r="E61" i="8"/>
  <c r="C61" i="8"/>
  <c r="I60" i="8"/>
  <c r="G60" i="8"/>
  <c r="E60" i="8"/>
  <c r="C60" i="8"/>
  <c r="I59" i="8"/>
  <c r="G59" i="8"/>
  <c r="E59" i="8"/>
  <c r="C59" i="8"/>
  <c r="I54" i="8"/>
  <c r="G54" i="8"/>
  <c r="E54" i="8"/>
  <c r="C54" i="8"/>
  <c r="I53" i="8"/>
  <c r="G53" i="8"/>
  <c r="E53" i="8"/>
  <c r="C53" i="8"/>
  <c r="I52" i="8"/>
  <c r="G52" i="8"/>
  <c r="E52" i="8"/>
  <c r="C52" i="8"/>
  <c r="I51" i="8"/>
  <c r="G51" i="8"/>
  <c r="E51" i="8"/>
  <c r="C51" i="8"/>
  <c r="I50" i="8"/>
  <c r="G50" i="8"/>
  <c r="E50" i="8"/>
  <c r="C50" i="8"/>
  <c r="I49" i="8"/>
  <c r="G49" i="8"/>
  <c r="E49" i="8"/>
  <c r="C49" i="8"/>
  <c r="I48" i="8"/>
  <c r="G48" i="8"/>
  <c r="E48" i="8"/>
  <c r="C48" i="8"/>
  <c r="I47" i="8"/>
  <c r="G47" i="8"/>
  <c r="E47" i="8"/>
  <c r="C47" i="8"/>
  <c r="I46" i="8"/>
  <c r="G46" i="8"/>
  <c r="E46" i="8"/>
  <c r="C46" i="8"/>
  <c r="I45" i="8"/>
  <c r="G45" i="8"/>
  <c r="E45" i="8"/>
  <c r="C45" i="8"/>
  <c r="I44" i="8"/>
  <c r="G44" i="8"/>
  <c r="E44" i="8"/>
  <c r="C44" i="8"/>
  <c r="I43" i="8"/>
  <c r="G43" i="8"/>
  <c r="E43" i="8"/>
  <c r="C43" i="8"/>
  <c r="I42" i="8"/>
  <c r="G42" i="8"/>
  <c r="E42" i="8"/>
  <c r="C42" i="8"/>
  <c r="I41" i="8"/>
  <c r="G41" i="8"/>
  <c r="E41" i="8"/>
  <c r="C41" i="8"/>
  <c r="I40" i="8"/>
  <c r="G40" i="8"/>
  <c r="E40" i="8"/>
  <c r="C40" i="8"/>
  <c r="I39" i="8"/>
  <c r="G39" i="8"/>
  <c r="E39" i="8"/>
  <c r="C39" i="8"/>
  <c r="I38" i="8"/>
  <c r="G38" i="8"/>
  <c r="E38" i="8"/>
  <c r="C38" i="8"/>
  <c r="I37" i="8"/>
  <c r="G37" i="8"/>
  <c r="E37" i="8"/>
  <c r="C37" i="8"/>
  <c r="I36" i="8"/>
  <c r="G36" i="8"/>
  <c r="E36" i="8"/>
  <c r="C36" i="8"/>
  <c r="I35" i="8"/>
  <c r="G35" i="8"/>
  <c r="E35" i="8"/>
  <c r="C35" i="8"/>
  <c r="I34" i="8"/>
  <c r="G34" i="8"/>
  <c r="E34" i="8"/>
  <c r="C34" i="8"/>
  <c r="I33" i="8"/>
  <c r="G33" i="8"/>
  <c r="E33" i="8"/>
  <c r="C33" i="8"/>
  <c r="I32" i="8"/>
  <c r="G32" i="8"/>
  <c r="E32" i="8"/>
  <c r="C32" i="8"/>
  <c r="I31" i="8"/>
  <c r="G31" i="8"/>
  <c r="E31" i="8"/>
  <c r="C31" i="8"/>
  <c r="I30" i="8"/>
  <c r="G30" i="8"/>
  <c r="E30" i="8"/>
  <c r="C30" i="8"/>
  <c r="I29" i="8"/>
  <c r="G29" i="8"/>
  <c r="E29" i="8"/>
  <c r="C29" i="8"/>
  <c r="I28" i="8"/>
  <c r="G28" i="8"/>
  <c r="E28" i="8"/>
  <c r="C28" i="8"/>
  <c r="I27" i="8"/>
  <c r="G27" i="8"/>
  <c r="E27" i="8"/>
  <c r="C27" i="8"/>
  <c r="I26" i="8"/>
  <c r="G26" i="8"/>
  <c r="E26" i="8"/>
  <c r="C26" i="8"/>
  <c r="I25" i="8"/>
  <c r="G25" i="8"/>
  <c r="E25" i="8"/>
  <c r="C25" i="8"/>
  <c r="I24" i="8"/>
  <c r="G24" i="8"/>
  <c r="E24" i="8"/>
  <c r="C24" i="8"/>
  <c r="I23" i="8"/>
  <c r="G23" i="8"/>
  <c r="E23" i="8"/>
  <c r="C23" i="8"/>
  <c r="I22" i="8"/>
  <c r="G22" i="8"/>
  <c r="E22" i="8"/>
  <c r="C22" i="8"/>
  <c r="I21" i="8"/>
  <c r="G21" i="8"/>
  <c r="E21" i="8"/>
  <c r="C21" i="8"/>
  <c r="I20" i="8"/>
  <c r="G20" i="8"/>
  <c r="E20" i="8"/>
  <c r="C20" i="8"/>
  <c r="I19" i="8"/>
  <c r="G19" i="8"/>
  <c r="E19" i="8"/>
  <c r="C19" i="8"/>
  <c r="I18" i="8"/>
  <c r="G18" i="8"/>
  <c r="E18" i="8"/>
  <c r="C18" i="8"/>
  <c r="I17" i="8"/>
  <c r="G17" i="8"/>
  <c r="E17" i="8"/>
  <c r="C17" i="8"/>
  <c r="I16" i="8"/>
  <c r="G16" i="8"/>
  <c r="E16" i="8"/>
  <c r="C16" i="8"/>
  <c r="I15" i="8"/>
  <c r="G15" i="8"/>
  <c r="E15" i="8"/>
  <c r="C15" i="8"/>
  <c r="I14" i="8"/>
  <c r="G14" i="8"/>
  <c r="E14" i="8"/>
  <c r="C14" i="8"/>
  <c r="I13" i="8"/>
  <c r="G13" i="8"/>
  <c r="E13" i="8"/>
  <c r="C13" i="8"/>
  <c r="I12" i="8"/>
  <c r="G12" i="8"/>
  <c r="E12" i="8"/>
  <c r="C12" i="8"/>
  <c r="I11" i="8"/>
  <c r="G11" i="8"/>
  <c r="E11" i="8"/>
  <c r="C11" i="8"/>
  <c r="I10" i="8"/>
  <c r="G10" i="8"/>
  <c r="E10" i="8"/>
  <c r="C10" i="8"/>
  <c r="I9" i="8"/>
  <c r="G9" i="8"/>
  <c r="E9" i="8"/>
  <c r="C9" i="8"/>
  <c r="I8" i="8"/>
  <c r="G8" i="8"/>
  <c r="E8" i="8"/>
  <c r="C8" i="8"/>
  <c r="I7" i="8"/>
  <c r="G7" i="8"/>
  <c r="E7" i="8"/>
  <c r="C7" i="8"/>
  <c r="I6" i="8"/>
  <c r="G6" i="8"/>
  <c r="E6" i="8"/>
  <c r="C6" i="8"/>
  <c r="I5" i="8"/>
  <c r="G5" i="8"/>
  <c r="E5" i="8"/>
  <c r="C5" i="8"/>
  <c r="C108" i="7"/>
  <c r="C107" i="7"/>
  <c r="C106" i="7"/>
  <c r="C105" i="7"/>
  <c r="C104" i="7"/>
  <c r="C103" i="7"/>
  <c r="C102" i="7"/>
  <c r="C101" i="7"/>
  <c r="C100" i="7"/>
  <c r="C99" i="7"/>
  <c r="C98" i="7"/>
  <c r="C97" i="7"/>
  <c r="C96" i="7"/>
  <c r="C95" i="7"/>
  <c r="C94" i="7"/>
  <c r="C93" i="7"/>
  <c r="C92" i="7"/>
  <c r="C91" i="7"/>
  <c r="C90" i="7"/>
  <c r="C89" i="7"/>
  <c r="C88" i="7"/>
  <c r="C87" i="7"/>
  <c r="C86" i="7"/>
  <c r="C85" i="7"/>
  <c r="C84" i="7"/>
  <c r="C83" i="7"/>
  <c r="C82" i="7"/>
  <c r="C81" i="7"/>
  <c r="C80" i="7"/>
  <c r="C79" i="7"/>
  <c r="C78" i="7"/>
  <c r="C77" i="7"/>
  <c r="C76" i="7"/>
  <c r="C75" i="7"/>
  <c r="C74" i="7"/>
  <c r="C73" i="7"/>
  <c r="C72" i="7"/>
  <c r="C71" i="7"/>
  <c r="C70" i="7"/>
  <c r="C69" i="7"/>
  <c r="C68" i="7"/>
  <c r="C67" i="7"/>
  <c r="C66" i="7"/>
  <c r="C65" i="7"/>
  <c r="C64" i="7"/>
  <c r="C63" i="7"/>
  <c r="C62" i="7"/>
  <c r="C61" i="7"/>
  <c r="C60" i="7"/>
  <c r="I54" i="7"/>
  <c r="G54" i="7"/>
  <c r="E54" i="7"/>
  <c r="C54" i="7"/>
  <c r="I53" i="7"/>
  <c r="G53" i="7"/>
  <c r="E53" i="7"/>
  <c r="C53" i="7"/>
  <c r="I52" i="7"/>
  <c r="G52" i="7"/>
  <c r="E52" i="7"/>
  <c r="C52" i="7"/>
  <c r="I51" i="7"/>
  <c r="G51" i="7"/>
  <c r="E51" i="7"/>
  <c r="C51" i="7"/>
  <c r="I50" i="7"/>
  <c r="G50" i="7"/>
  <c r="E50" i="7"/>
  <c r="C50" i="7"/>
  <c r="I49" i="7"/>
  <c r="G49" i="7"/>
  <c r="E49" i="7"/>
  <c r="C49" i="7"/>
  <c r="I48" i="7"/>
  <c r="G48" i="7"/>
  <c r="E48" i="7"/>
  <c r="C48" i="7"/>
  <c r="I47" i="7"/>
  <c r="G47" i="7"/>
  <c r="E47" i="7"/>
  <c r="C47" i="7"/>
  <c r="I46" i="7"/>
  <c r="G46" i="7"/>
  <c r="E46" i="7"/>
  <c r="C46" i="7"/>
  <c r="I45" i="7"/>
  <c r="G45" i="7"/>
  <c r="E45" i="7"/>
  <c r="C45" i="7"/>
  <c r="I44" i="7"/>
  <c r="G44" i="7"/>
  <c r="E44" i="7"/>
  <c r="C44" i="7"/>
  <c r="I43" i="7"/>
  <c r="G43" i="7"/>
  <c r="E43" i="7"/>
  <c r="C43" i="7"/>
  <c r="I42" i="7"/>
  <c r="G42" i="7"/>
  <c r="E42" i="7"/>
  <c r="C42" i="7"/>
  <c r="I41" i="7"/>
  <c r="G41" i="7"/>
  <c r="E41" i="7"/>
  <c r="C41" i="7"/>
  <c r="I40" i="7"/>
  <c r="G40" i="7"/>
  <c r="E40" i="7"/>
  <c r="C40" i="7"/>
  <c r="I39" i="7"/>
  <c r="G39" i="7"/>
  <c r="E39" i="7"/>
  <c r="C39" i="7"/>
  <c r="I38" i="7"/>
  <c r="G38" i="7"/>
  <c r="E38" i="7"/>
  <c r="C38" i="7"/>
  <c r="I37" i="7"/>
  <c r="G37" i="7"/>
  <c r="E37" i="7"/>
  <c r="C37" i="7"/>
  <c r="I36" i="7"/>
  <c r="G36" i="7"/>
  <c r="E36" i="7"/>
  <c r="C36" i="7"/>
  <c r="I35" i="7"/>
  <c r="G35" i="7"/>
  <c r="E35" i="7"/>
  <c r="C35" i="7"/>
  <c r="I34" i="7"/>
  <c r="G34" i="7"/>
  <c r="E34" i="7"/>
  <c r="C34" i="7"/>
  <c r="I33" i="7"/>
  <c r="G33" i="7"/>
  <c r="E33" i="7"/>
  <c r="C33" i="7"/>
  <c r="I32" i="7"/>
  <c r="G32" i="7"/>
  <c r="E32" i="7"/>
  <c r="C32" i="7"/>
  <c r="I31" i="7"/>
  <c r="G31" i="7"/>
  <c r="E31" i="7"/>
  <c r="C31" i="7"/>
  <c r="I30" i="7"/>
  <c r="G30" i="7"/>
  <c r="E30" i="7"/>
  <c r="C30" i="7"/>
  <c r="I29" i="7"/>
  <c r="G29" i="7"/>
  <c r="E29" i="7"/>
  <c r="C29" i="7"/>
  <c r="I28" i="7"/>
  <c r="G28" i="7"/>
  <c r="E28" i="7"/>
  <c r="C28" i="7"/>
  <c r="I27" i="7"/>
  <c r="G27" i="7"/>
  <c r="E27" i="7"/>
  <c r="C27" i="7"/>
  <c r="I26" i="7"/>
  <c r="G26" i="7"/>
  <c r="E26" i="7"/>
  <c r="C26" i="7"/>
  <c r="I25" i="7"/>
  <c r="G25" i="7"/>
  <c r="E25" i="7"/>
  <c r="C25" i="7"/>
  <c r="I24" i="7"/>
  <c r="G24" i="7"/>
  <c r="E24" i="7"/>
  <c r="C24" i="7"/>
  <c r="I23" i="7"/>
  <c r="G23" i="7"/>
  <c r="E23" i="7"/>
  <c r="C23" i="7"/>
  <c r="I22" i="7"/>
  <c r="G22" i="7"/>
  <c r="E22" i="7"/>
  <c r="C22" i="7"/>
  <c r="I21" i="7"/>
  <c r="G21" i="7"/>
  <c r="E21" i="7"/>
  <c r="C21" i="7"/>
  <c r="I20" i="7"/>
  <c r="G20" i="7"/>
  <c r="E20" i="7"/>
  <c r="C20" i="7"/>
  <c r="I19" i="7"/>
  <c r="G19" i="7"/>
  <c r="E19" i="7"/>
  <c r="C19" i="7"/>
  <c r="I18" i="7"/>
  <c r="G18" i="7"/>
  <c r="E18" i="7"/>
  <c r="C18" i="7"/>
  <c r="I17" i="7"/>
  <c r="G17" i="7"/>
  <c r="E17" i="7"/>
  <c r="C17" i="7"/>
  <c r="I16" i="7"/>
  <c r="G16" i="7"/>
  <c r="E16" i="7"/>
  <c r="C16" i="7"/>
  <c r="I15" i="7"/>
  <c r="G15" i="7"/>
  <c r="E15" i="7"/>
  <c r="C15" i="7"/>
  <c r="I14" i="7"/>
  <c r="G14" i="7"/>
  <c r="E14" i="7"/>
  <c r="C14" i="7"/>
  <c r="I13" i="7"/>
  <c r="G13" i="7"/>
  <c r="E13" i="7"/>
  <c r="C13" i="7"/>
  <c r="I12" i="7"/>
  <c r="G12" i="7"/>
  <c r="E12" i="7"/>
  <c r="C12" i="7"/>
  <c r="I11" i="7"/>
  <c r="G11" i="7"/>
  <c r="E11" i="7"/>
  <c r="C11" i="7"/>
  <c r="I10" i="7"/>
  <c r="G10" i="7"/>
  <c r="E10" i="7"/>
  <c r="C10" i="7"/>
  <c r="I9" i="7"/>
  <c r="G9" i="7"/>
  <c r="E9" i="7"/>
  <c r="C9" i="7"/>
  <c r="I8" i="7"/>
  <c r="G8" i="7"/>
  <c r="E8" i="7"/>
  <c r="C8" i="7"/>
  <c r="I7" i="7"/>
  <c r="G7" i="7"/>
  <c r="E7" i="7"/>
  <c r="C7" i="7"/>
  <c r="I6" i="7"/>
  <c r="G6" i="7"/>
  <c r="E6" i="7"/>
  <c r="C6" i="7"/>
  <c r="I5" i="7"/>
  <c r="G5" i="7"/>
  <c r="E5" i="7"/>
  <c r="C5" i="7"/>
  <c r="H6" i="2"/>
  <c r="C6" i="1"/>
  <c r="C5" i="1"/>
  <c r="I68" i="1"/>
  <c r="I67" i="1"/>
  <c r="I66" i="1"/>
  <c r="I65" i="1"/>
  <c r="I64" i="1"/>
  <c r="I63" i="1"/>
  <c r="I62" i="1"/>
  <c r="I61" i="1"/>
  <c r="I60" i="1"/>
  <c r="I59" i="1"/>
  <c r="G5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H70" i="2"/>
  <c r="F70" i="2"/>
  <c r="D70" i="2"/>
  <c r="H69" i="2"/>
  <c r="F69" i="2"/>
  <c r="D69" i="2"/>
  <c r="H68" i="2"/>
  <c r="F68" i="2"/>
  <c r="D68" i="2"/>
  <c r="H67" i="2"/>
  <c r="F67" i="2"/>
  <c r="D67" i="2"/>
  <c r="H66" i="2"/>
  <c r="F66" i="2"/>
  <c r="D66" i="2"/>
  <c r="H65" i="2"/>
  <c r="F65" i="2"/>
  <c r="D65" i="2"/>
  <c r="H64" i="2"/>
  <c r="F64" i="2"/>
  <c r="D64" i="2"/>
  <c r="H63" i="2"/>
  <c r="F63" i="2"/>
  <c r="D63" i="2"/>
  <c r="H62" i="2"/>
  <c r="F62" i="2"/>
  <c r="D62" i="2"/>
  <c r="H61" i="2"/>
  <c r="F61" i="2"/>
  <c r="D61" i="2"/>
  <c r="H60" i="2"/>
  <c r="F60" i="2"/>
  <c r="D60" i="2"/>
  <c r="H59" i="2"/>
  <c r="F59" i="2"/>
  <c r="D59" i="2"/>
  <c r="H58" i="2"/>
  <c r="F58" i="2"/>
  <c r="D58" i="2"/>
  <c r="H57" i="2"/>
  <c r="F57" i="2"/>
  <c r="D57" i="2"/>
  <c r="H56" i="2"/>
  <c r="F56" i="2"/>
  <c r="D56" i="2"/>
  <c r="D7" i="2"/>
  <c r="F7" i="2"/>
  <c r="H7" i="2"/>
  <c r="E8" i="2"/>
  <c r="G8" i="2"/>
  <c r="D9" i="2"/>
  <c r="F9" i="2"/>
  <c r="H9" i="2"/>
  <c r="E10" i="2"/>
  <c r="G10" i="2"/>
  <c r="D11" i="2"/>
  <c r="F11" i="2"/>
  <c r="H11" i="2"/>
  <c r="E12" i="2"/>
  <c r="G12" i="2"/>
  <c r="D13" i="2"/>
  <c r="F13" i="2"/>
  <c r="D14" i="2"/>
  <c r="F14" i="2"/>
  <c r="H14" i="2"/>
  <c r="E15" i="2"/>
  <c r="G15" i="2"/>
  <c r="D16" i="2"/>
  <c r="F16" i="2"/>
  <c r="H16" i="2"/>
  <c r="E17" i="2"/>
  <c r="G17" i="2"/>
  <c r="D18" i="2"/>
  <c r="F18" i="2"/>
  <c r="H18" i="2"/>
  <c r="E19" i="2"/>
  <c r="G19" i="2"/>
  <c r="D20" i="2"/>
  <c r="F20" i="2"/>
  <c r="H20" i="2"/>
  <c r="E21" i="2"/>
  <c r="G21" i="2"/>
  <c r="D22" i="2"/>
  <c r="F22" i="2"/>
  <c r="H22" i="2"/>
  <c r="E23" i="2"/>
  <c r="G23" i="2"/>
  <c r="D24" i="2"/>
  <c r="F24" i="2"/>
  <c r="H24" i="2"/>
  <c r="E25" i="2"/>
  <c r="G25" i="2"/>
  <c r="D26" i="2"/>
  <c r="F26" i="2"/>
  <c r="H26" i="2"/>
  <c r="E27" i="2"/>
  <c r="G27" i="2"/>
  <c r="D28" i="2"/>
  <c r="F28" i="2"/>
  <c r="H28" i="2"/>
  <c r="E29" i="2"/>
  <c r="G29" i="2"/>
  <c r="D30" i="2"/>
  <c r="F30" i="2"/>
  <c r="H30" i="2"/>
  <c r="E31" i="2"/>
  <c r="G31" i="2"/>
  <c r="D32" i="2"/>
  <c r="F32" i="2"/>
  <c r="H32" i="2"/>
  <c r="E33" i="2"/>
  <c r="G33" i="2"/>
  <c r="D34" i="2"/>
  <c r="F34" i="2"/>
  <c r="H34" i="2"/>
  <c r="E35" i="2"/>
  <c r="G35" i="2"/>
  <c r="D36" i="2"/>
  <c r="F36" i="2"/>
  <c r="H36" i="2"/>
  <c r="E37" i="2"/>
  <c r="G37" i="2"/>
  <c r="D38" i="2"/>
  <c r="F38" i="2"/>
  <c r="H38" i="2"/>
  <c r="E39" i="2"/>
  <c r="G39" i="2"/>
  <c r="D40" i="2"/>
  <c r="F40" i="2"/>
  <c r="H40" i="2"/>
  <c r="E41" i="2"/>
  <c r="G41" i="2"/>
  <c r="D42" i="2"/>
  <c r="F42" i="2"/>
  <c r="H42" i="2"/>
  <c r="E43" i="2"/>
  <c r="G43" i="2"/>
  <c r="D44" i="2"/>
  <c r="F44" i="2"/>
  <c r="H44" i="2"/>
  <c r="E45" i="2"/>
  <c r="G45" i="2"/>
  <c r="D46" i="2"/>
  <c r="F46" i="2"/>
  <c r="G6" i="2"/>
  <c r="E6" i="2"/>
  <c r="C7" i="2"/>
  <c r="C9" i="2"/>
  <c r="C11" i="2"/>
  <c r="C13" i="2"/>
  <c r="C15" i="2"/>
  <c r="C17" i="2"/>
  <c r="C19" i="2"/>
  <c r="C21" i="2"/>
  <c r="C23" i="2"/>
  <c r="C25" i="2"/>
  <c r="C27" i="2"/>
  <c r="C29" i="2"/>
  <c r="C30" i="2"/>
  <c r="C31" i="2"/>
  <c r="C33" i="2"/>
  <c r="C34" i="2"/>
  <c r="C35" i="2"/>
  <c r="C37" i="2"/>
  <c r="C38" i="2"/>
  <c r="C39" i="2"/>
  <c r="C41" i="2"/>
  <c r="C42" i="2"/>
  <c r="C43" i="2"/>
  <c r="C45" i="2"/>
  <c r="C46" i="2"/>
  <c r="D6" i="15"/>
  <c r="F7" i="15"/>
  <c r="H8" i="15"/>
  <c r="D10" i="15"/>
  <c r="F11" i="15"/>
  <c r="H12" i="15"/>
  <c r="D14" i="15"/>
  <c r="F15" i="15"/>
  <c r="H16" i="15"/>
  <c r="D18" i="15"/>
  <c r="F19" i="15"/>
  <c r="H20" i="15"/>
  <c r="D22" i="15"/>
  <c r="F23" i="15"/>
  <c r="H24" i="15"/>
  <c r="D26" i="15"/>
  <c r="F27" i="15"/>
  <c r="H28" i="15"/>
  <c r="D30" i="15"/>
  <c r="F31" i="15"/>
  <c r="H32" i="15"/>
  <c r="D34" i="15"/>
  <c r="F35" i="15"/>
  <c r="H36" i="15"/>
  <c r="D38" i="15"/>
  <c r="F39" i="15"/>
  <c r="H40" i="15"/>
  <c r="D42" i="15"/>
  <c r="F43" i="15"/>
  <c r="H44" i="15"/>
  <c r="D46" i="15"/>
  <c r="F56" i="15"/>
  <c r="H57" i="15"/>
  <c r="D59" i="15"/>
  <c r="F60" i="15"/>
  <c r="H61" i="15"/>
  <c r="D63" i="15"/>
  <c r="F64" i="15"/>
  <c r="H65" i="15"/>
  <c r="D67" i="15"/>
  <c r="F68" i="15"/>
  <c r="H69" i="15"/>
  <c r="D8" i="15"/>
  <c r="F9" i="15"/>
  <c r="H10" i="15"/>
  <c r="D12" i="15"/>
  <c r="F13" i="15"/>
  <c r="H14" i="15"/>
  <c r="D16" i="15"/>
  <c r="F17" i="15"/>
  <c r="H18" i="15"/>
  <c r="D20" i="15"/>
  <c r="F21" i="15"/>
  <c r="H22" i="15"/>
  <c r="D24" i="15"/>
  <c r="F25" i="15"/>
  <c r="H26" i="15"/>
  <c r="D28" i="15"/>
  <c r="F29" i="15"/>
  <c r="H30" i="15"/>
  <c r="D32" i="15"/>
  <c r="F33" i="15"/>
  <c r="H34" i="15"/>
  <c r="D36" i="15"/>
  <c r="F37" i="15"/>
  <c r="D40" i="15"/>
  <c r="F41" i="15"/>
  <c r="H42" i="15"/>
  <c r="D44" i="15"/>
  <c r="F45" i="15"/>
  <c r="H46" i="15"/>
  <c r="D57" i="15"/>
  <c r="F58" i="15"/>
  <c r="H59" i="15"/>
  <c r="D61" i="15"/>
  <c r="F62" i="15"/>
  <c r="H63" i="15"/>
  <c r="D65" i="15"/>
  <c r="F66" i="15"/>
  <c r="H67" i="15"/>
  <c r="D69" i="15"/>
  <c r="F70" i="15"/>
  <c r="F7" i="14"/>
  <c r="D10" i="14"/>
  <c r="H12" i="14"/>
  <c r="F15" i="14"/>
  <c r="D18" i="14"/>
  <c r="H20" i="14"/>
  <c r="F23" i="14"/>
  <c r="D26" i="14"/>
  <c r="H28" i="14"/>
  <c r="F31" i="14"/>
  <c r="D34" i="14"/>
  <c r="H36" i="14"/>
  <c r="F39" i="14"/>
  <c r="D42" i="14"/>
  <c r="H44" i="14"/>
  <c r="F56" i="14"/>
  <c r="D59" i="14"/>
  <c r="H61" i="14"/>
  <c r="F64" i="14"/>
  <c r="D67" i="14"/>
  <c r="H69" i="14"/>
  <c r="C8" i="14"/>
  <c r="G10" i="14"/>
  <c r="E13" i="14"/>
  <c r="C16" i="14"/>
  <c r="G18" i="14"/>
  <c r="E21" i="14"/>
  <c r="C24" i="14"/>
  <c r="G26" i="14"/>
  <c r="E29" i="14"/>
  <c r="C32" i="14"/>
  <c r="G34" i="14"/>
  <c r="E37" i="14"/>
  <c r="C40" i="14"/>
  <c r="G42" i="14"/>
  <c r="E45" i="14"/>
  <c r="C57" i="14"/>
  <c r="G59" i="14"/>
  <c r="E62" i="14"/>
  <c r="C65" i="14"/>
  <c r="G67" i="14"/>
  <c r="E70" i="14"/>
  <c r="D8" i="14"/>
  <c r="H10" i="14"/>
  <c r="F13" i="14"/>
  <c r="D16" i="14"/>
  <c r="H18" i="14"/>
  <c r="F21" i="14"/>
  <c r="D24" i="14"/>
  <c r="H26" i="14"/>
  <c r="F29" i="14"/>
  <c r="D32" i="14"/>
  <c r="H34" i="14"/>
  <c r="F37" i="14"/>
  <c r="D40" i="14"/>
  <c r="H42" i="14"/>
  <c r="F45" i="14"/>
  <c r="D57" i="14"/>
  <c r="H59" i="14"/>
  <c r="F62" i="14"/>
  <c r="D65" i="14"/>
  <c r="H67" i="14"/>
  <c r="F70" i="14"/>
  <c r="E7" i="14"/>
  <c r="C10" i="14"/>
  <c r="G12" i="14"/>
  <c r="E15" i="14"/>
  <c r="C18" i="14"/>
  <c r="G20" i="14"/>
  <c r="E23" i="14"/>
  <c r="C26" i="14"/>
  <c r="G28" i="14"/>
  <c r="E31" i="14"/>
  <c r="C34" i="14"/>
  <c r="G36" i="14"/>
  <c r="E39" i="14"/>
  <c r="C42" i="14"/>
  <c r="G44" i="14"/>
  <c r="E56" i="14"/>
  <c r="C59" i="14"/>
  <c r="G61" i="14"/>
  <c r="E64" i="14"/>
  <c r="C67" i="14"/>
  <c r="G69" i="14"/>
  <c r="H25" i="13"/>
  <c r="E6" i="15"/>
  <c r="C7" i="15"/>
  <c r="G7" i="15"/>
  <c r="E8" i="15"/>
  <c r="C9" i="15"/>
  <c r="G9" i="15"/>
  <c r="E10" i="15"/>
  <c r="C11" i="15"/>
  <c r="G11" i="15"/>
  <c r="E12" i="15"/>
  <c r="C13" i="15"/>
  <c r="G13" i="15"/>
  <c r="E14" i="15"/>
  <c r="C15" i="15"/>
  <c r="G15" i="15"/>
  <c r="E16" i="15"/>
  <c r="C17" i="15"/>
  <c r="G17" i="15"/>
  <c r="E18" i="15"/>
  <c r="C19" i="15"/>
  <c r="G19" i="15"/>
  <c r="E20" i="15"/>
  <c r="C21" i="15"/>
  <c r="G21" i="15"/>
  <c r="E22" i="15"/>
  <c r="C23" i="15"/>
  <c r="G23" i="15"/>
  <c r="E24" i="15"/>
  <c r="C25" i="15"/>
  <c r="G25" i="15"/>
  <c r="E26" i="15"/>
  <c r="C27" i="15"/>
  <c r="G27" i="15"/>
  <c r="E28" i="15"/>
  <c r="C29" i="15"/>
  <c r="G29" i="15"/>
  <c r="E30" i="15"/>
  <c r="C31" i="15"/>
  <c r="G31" i="15"/>
  <c r="E32" i="15"/>
  <c r="C33" i="15"/>
  <c r="G33" i="15"/>
  <c r="E34" i="15"/>
  <c r="C35" i="15"/>
  <c r="G35" i="15"/>
  <c r="E36" i="15"/>
  <c r="C37" i="15"/>
  <c r="G37" i="15"/>
  <c r="E38" i="15"/>
  <c r="C39" i="15"/>
  <c r="G39" i="15"/>
  <c r="E40" i="15"/>
  <c r="C41" i="15"/>
  <c r="G41" i="15"/>
  <c r="E42" i="15"/>
  <c r="C43" i="15"/>
  <c r="G43" i="15"/>
  <c r="E44" i="15"/>
  <c r="C45" i="15"/>
  <c r="G45" i="15"/>
  <c r="E46" i="15"/>
  <c r="C56" i="15"/>
  <c r="G56" i="15"/>
  <c r="E57" i="15"/>
  <c r="C58" i="15"/>
  <c r="G58" i="15"/>
  <c r="E59" i="15"/>
  <c r="C60" i="15"/>
  <c r="G60" i="15"/>
  <c r="E61" i="15"/>
  <c r="C62" i="15"/>
  <c r="G62" i="15"/>
  <c r="E63" i="15"/>
  <c r="C64" i="15"/>
  <c r="G64" i="15"/>
  <c r="E65" i="15"/>
  <c r="C66" i="15"/>
  <c r="G66" i="15"/>
  <c r="E67" i="15"/>
  <c r="C68" i="15"/>
  <c r="G68" i="15"/>
  <c r="E69" i="15"/>
  <c r="C70" i="15"/>
  <c r="G70" i="15"/>
  <c r="F6" i="15"/>
  <c r="D7" i="15"/>
  <c r="H7" i="15"/>
  <c r="F8" i="15"/>
  <c r="D9" i="15"/>
  <c r="H9" i="15"/>
  <c r="F10" i="15"/>
  <c r="D11" i="15"/>
  <c r="H11" i="15"/>
  <c r="F12" i="15"/>
  <c r="D13" i="15"/>
  <c r="H13" i="15"/>
  <c r="F14" i="15"/>
  <c r="D15" i="15"/>
  <c r="H15" i="15"/>
  <c r="F16" i="15"/>
  <c r="D17" i="15"/>
  <c r="H17" i="15"/>
  <c r="F18" i="15"/>
  <c r="D19" i="15"/>
  <c r="H19" i="15"/>
  <c r="F20" i="15"/>
  <c r="D21" i="15"/>
  <c r="H21" i="15"/>
  <c r="F22" i="15"/>
  <c r="D23" i="15"/>
  <c r="H23" i="15"/>
  <c r="F24" i="15"/>
  <c r="D25" i="15"/>
  <c r="H25" i="15"/>
  <c r="F26" i="15"/>
  <c r="D27" i="15"/>
  <c r="H27" i="15"/>
  <c r="F28" i="15"/>
  <c r="D29" i="15"/>
  <c r="H29" i="15"/>
  <c r="F30" i="15"/>
  <c r="D31" i="15"/>
  <c r="H31" i="15"/>
  <c r="F32" i="15"/>
  <c r="D33" i="15"/>
  <c r="H33" i="15"/>
  <c r="F34" i="15"/>
  <c r="D35" i="15"/>
  <c r="H35" i="15"/>
  <c r="F36" i="15"/>
  <c r="D37" i="15"/>
  <c r="H37" i="15"/>
  <c r="F38" i="15"/>
  <c r="D39" i="15"/>
  <c r="H39" i="15"/>
  <c r="F40" i="15"/>
  <c r="D41" i="15"/>
  <c r="H41" i="15"/>
  <c r="F42" i="15"/>
  <c r="D43" i="15"/>
  <c r="H43" i="15"/>
  <c r="F44" i="15"/>
  <c r="D45" i="15"/>
  <c r="H45" i="15"/>
  <c r="F46" i="15"/>
  <c r="D56" i="15"/>
  <c r="H56" i="15"/>
  <c r="F57" i="15"/>
  <c r="D58" i="15"/>
  <c r="H58" i="15"/>
  <c r="F59" i="15"/>
  <c r="D60" i="15"/>
  <c r="H60" i="15"/>
  <c r="F61" i="15"/>
  <c r="D62" i="15"/>
  <c r="H62" i="15"/>
  <c r="F63" i="15"/>
  <c r="D64" i="15"/>
  <c r="H64" i="15"/>
  <c r="F65" i="15"/>
  <c r="D66" i="15"/>
  <c r="H66" i="15"/>
  <c r="F67" i="15"/>
  <c r="D68" i="15"/>
  <c r="H68" i="15"/>
  <c r="F69" i="15"/>
  <c r="D70" i="15"/>
  <c r="C7" i="14"/>
  <c r="E8" i="14"/>
  <c r="G9" i="14"/>
  <c r="C11" i="14"/>
  <c r="E12" i="14"/>
  <c r="G13" i="14"/>
  <c r="C15" i="14"/>
  <c r="E16" i="14"/>
  <c r="G17" i="14"/>
  <c r="C19" i="14"/>
  <c r="E20" i="14"/>
  <c r="G21" i="14"/>
  <c r="C23" i="14"/>
  <c r="E24" i="14"/>
  <c r="G25" i="14"/>
  <c r="C27" i="14"/>
  <c r="E28" i="14"/>
  <c r="G29" i="14"/>
  <c r="C31" i="14"/>
  <c r="E32" i="14"/>
  <c r="G33" i="14"/>
  <c r="C35" i="14"/>
  <c r="E36" i="14"/>
  <c r="G37" i="14"/>
  <c r="C39" i="14"/>
  <c r="E40" i="14"/>
  <c r="G41" i="14"/>
  <c r="C43" i="14"/>
  <c r="E44" i="14"/>
  <c r="G45" i="14"/>
  <c r="C56" i="14"/>
  <c r="E57" i="14"/>
  <c r="G58" i="14"/>
  <c r="C60" i="14"/>
  <c r="E61" i="14"/>
  <c r="G62" i="14"/>
  <c r="C64" i="14"/>
  <c r="E65" i="14"/>
  <c r="G66" i="14"/>
  <c r="C68" i="14"/>
  <c r="E69" i="14"/>
  <c r="G70" i="14"/>
  <c r="D7" i="14"/>
  <c r="F8" i="14"/>
  <c r="H9" i="14"/>
  <c r="D11" i="14"/>
  <c r="F12" i="14"/>
  <c r="H13" i="14"/>
  <c r="D15" i="14"/>
  <c r="F16" i="14"/>
  <c r="H17" i="14"/>
  <c r="D19" i="14"/>
  <c r="F20" i="14"/>
  <c r="H21" i="14"/>
  <c r="D23" i="14"/>
  <c r="F24" i="14"/>
  <c r="H25" i="14"/>
  <c r="D27" i="14"/>
  <c r="F28" i="14"/>
  <c r="H29" i="14"/>
  <c r="D31" i="14"/>
  <c r="F32" i="14"/>
  <c r="H33" i="14"/>
  <c r="D35" i="14"/>
  <c r="F36" i="14"/>
  <c r="H37" i="14"/>
  <c r="D39" i="14"/>
  <c r="F40" i="14"/>
  <c r="H41" i="14"/>
  <c r="D43" i="14"/>
  <c r="F44" i="14"/>
  <c r="H45" i="14"/>
  <c r="D56" i="14"/>
  <c r="F57" i="14"/>
  <c r="H58" i="14"/>
  <c r="D60" i="14"/>
  <c r="F61" i="14"/>
  <c r="H62" i="14"/>
  <c r="D64" i="14"/>
  <c r="F65" i="14"/>
  <c r="H66" i="14"/>
  <c r="D68" i="14"/>
  <c r="F69" i="14"/>
  <c r="F70" i="13"/>
  <c r="H69" i="13"/>
  <c r="D69" i="13"/>
  <c r="F68" i="13"/>
  <c r="H67" i="13"/>
  <c r="D67" i="13"/>
  <c r="F66" i="13"/>
  <c r="H65" i="13"/>
  <c r="D65" i="13"/>
  <c r="F64" i="13"/>
  <c r="H63" i="13"/>
  <c r="D63" i="13"/>
  <c r="F62" i="13"/>
  <c r="H61" i="13"/>
  <c r="D61" i="13"/>
  <c r="F60" i="13"/>
  <c r="H59" i="13"/>
  <c r="D59" i="13"/>
  <c r="F58" i="13"/>
  <c r="H57" i="13"/>
  <c r="D57" i="13"/>
  <c r="F56" i="13"/>
  <c r="H46" i="13"/>
  <c r="D46" i="13"/>
  <c r="F45" i="13"/>
  <c r="H44" i="13"/>
  <c r="D44" i="13"/>
  <c r="F43" i="13"/>
  <c r="H42" i="13"/>
  <c r="D42" i="13"/>
  <c r="F41" i="13"/>
  <c r="H40" i="13"/>
  <c r="D40" i="13"/>
  <c r="F39" i="13"/>
  <c r="H38" i="13"/>
  <c r="D38" i="13"/>
  <c r="F37" i="13"/>
  <c r="H36" i="13"/>
  <c r="D36" i="13"/>
  <c r="F35" i="13"/>
  <c r="H34" i="13"/>
  <c r="D34" i="13"/>
  <c r="F33" i="13"/>
  <c r="H32" i="13"/>
  <c r="D32" i="13"/>
  <c r="F31" i="13"/>
  <c r="H30" i="13"/>
  <c r="D30" i="13"/>
  <c r="F29" i="13"/>
  <c r="H28" i="13"/>
  <c r="D28" i="13"/>
  <c r="F27" i="13"/>
  <c r="H26" i="13"/>
  <c r="D26" i="13"/>
  <c r="F25" i="13"/>
  <c r="H24" i="13"/>
  <c r="D24" i="13"/>
  <c r="F23" i="13"/>
  <c r="H22" i="13"/>
  <c r="D22" i="13"/>
  <c r="F21" i="13"/>
  <c r="H20" i="13"/>
  <c r="D20" i="13"/>
  <c r="F19" i="13"/>
  <c r="H18" i="13"/>
  <c r="D18" i="13"/>
  <c r="F17" i="13"/>
  <c r="H16" i="13"/>
  <c r="D16" i="13"/>
  <c r="F15" i="13"/>
  <c r="H14" i="13"/>
  <c r="D14" i="13"/>
  <c r="F13" i="13"/>
  <c r="H12" i="13"/>
  <c r="D12" i="13"/>
  <c r="F11" i="13"/>
  <c r="H10" i="13"/>
  <c r="D10" i="13"/>
  <c r="F9" i="13"/>
  <c r="H8" i="13"/>
  <c r="D8" i="13"/>
  <c r="F7" i="13"/>
  <c r="H6" i="13"/>
  <c r="D6" i="13"/>
  <c r="H70" i="13"/>
  <c r="E70" i="13"/>
  <c r="G69" i="13"/>
  <c r="C69" i="13"/>
  <c r="E68" i="13"/>
  <c r="G67" i="13"/>
  <c r="C67" i="13"/>
  <c r="E66" i="13"/>
  <c r="G65" i="13"/>
  <c r="C65" i="13"/>
  <c r="E64" i="13"/>
  <c r="G63" i="13"/>
  <c r="C63" i="13"/>
  <c r="E62" i="13"/>
  <c r="G61" i="13"/>
  <c r="C61" i="13"/>
  <c r="E60" i="13"/>
  <c r="G59" i="13"/>
  <c r="C59" i="13"/>
  <c r="E58" i="13"/>
  <c r="G57" i="13"/>
  <c r="C57" i="13"/>
  <c r="E56" i="13"/>
  <c r="G46" i="13"/>
  <c r="C46" i="13"/>
  <c r="E45" i="13"/>
  <c r="G44" i="13"/>
  <c r="C44" i="13"/>
  <c r="E43" i="13"/>
  <c r="G42" i="13"/>
  <c r="C42" i="13"/>
  <c r="E41" i="13"/>
  <c r="G40" i="13"/>
  <c r="C40" i="13"/>
  <c r="E39" i="13"/>
  <c r="G38" i="13"/>
  <c r="C38" i="13"/>
  <c r="E37" i="13"/>
  <c r="G36" i="13"/>
  <c r="C36" i="13"/>
  <c r="E35" i="13"/>
  <c r="G34" i="13"/>
  <c r="C34" i="13"/>
  <c r="E33" i="13"/>
  <c r="G32" i="13"/>
  <c r="C32" i="13"/>
  <c r="E31" i="13"/>
  <c r="G30" i="13"/>
  <c r="C30" i="13"/>
  <c r="E29" i="13"/>
  <c r="G28" i="13"/>
  <c r="C28" i="13"/>
  <c r="E27" i="13"/>
  <c r="G26" i="13"/>
  <c r="C26" i="13"/>
  <c r="E25" i="13"/>
  <c r="G24" i="13"/>
  <c r="C24" i="13"/>
  <c r="E23" i="13"/>
  <c r="G22" i="13"/>
  <c r="C22" i="13"/>
  <c r="E21" i="13"/>
  <c r="G20" i="13"/>
  <c r="C20" i="13"/>
  <c r="E19" i="13"/>
  <c r="G18" i="13"/>
  <c r="C18" i="13"/>
  <c r="E17" i="13"/>
  <c r="G16" i="13"/>
  <c r="C16" i="13"/>
  <c r="E15" i="13"/>
  <c r="G14" i="13"/>
  <c r="C14" i="13"/>
  <c r="E13" i="13"/>
  <c r="G12" i="13"/>
  <c r="C12" i="13"/>
  <c r="E11" i="13"/>
  <c r="G10" i="13"/>
  <c r="C10" i="13"/>
  <c r="E9" i="13"/>
  <c r="G8" i="13"/>
  <c r="C8" i="13"/>
  <c r="E7" i="13"/>
  <c r="G6" i="13"/>
  <c r="C6" i="13"/>
  <c r="G70" i="13"/>
  <c r="E69" i="13"/>
  <c r="C68" i="13"/>
  <c r="G66" i="13"/>
  <c r="E65" i="13"/>
  <c r="C64" i="13"/>
  <c r="G62" i="13"/>
  <c r="E61" i="13"/>
  <c r="C60" i="13"/>
  <c r="G58" i="13"/>
  <c r="E57" i="13"/>
  <c r="C56" i="13"/>
  <c r="G45" i="13"/>
  <c r="E44" i="13"/>
  <c r="C43" i="13"/>
  <c r="G41" i="13"/>
  <c r="E40" i="13"/>
  <c r="C39" i="13"/>
  <c r="G37" i="13"/>
  <c r="E36" i="13"/>
  <c r="C35" i="13"/>
  <c r="G33" i="13"/>
  <c r="E32" i="13"/>
  <c r="C31" i="13"/>
  <c r="G29" i="13"/>
  <c r="E28" i="13"/>
  <c r="C27" i="13"/>
  <c r="G25" i="13"/>
  <c r="E24" i="13"/>
  <c r="C23" i="13"/>
  <c r="G21" i="13"/>
  <c r="E20" i="13"/>
  <c r="C19" i="13"/>
  <c r="G17" i="13"/>
  <c r="E16" i="13"/>
  <c r="C15" i="13"/>
  <c r="G13" i="13"/>
  <c r="E12" i="13"/>
  <c r="C11" i="13"/>
  <c r="G9" i="13"/>
  <c r="E8" i="13"/>
  <c r="C7" i="13"/>
  <c r="E67" i="13"/>
  <c r="F69" i="13"/>
  <c r="D70" i="13"/>
  <c r="H68" i="13"/>
  <c r="F67" i="13"/>
  <c r="D66" i="13"/>
  <c r="H64" i="13"/>
  <c r="F63" i="13"/>
  <c r="D62" i="13"/>
  <c r="H60" i="13"/>
  <c r="F59" i="13"/>
  <c r="D58" i="13"/>
  <c r="H56" i="13"/>
  <c r="F46" i="13"/>
  <c r="D45" i="13"/>
  <c r="H43" i="13"/>
  <c r="F42" i="13"/>
  <c r="D41" i="13"/>
  <c r="H39" i="13"/>
  <c r="F38" i="13"/>
  <c r="D37" i="13"/>
  <c r="H35" i="13"/>
  <c r="F34" i="13"/>
  <c r="D33" i="13"/>
  <c r="H31" i="13"/>
  <c r="F30" i="13"/>
  <c r="D29" i="13"/>
  <c r="H27" i="13"/>
  <c r="F26" i="13"/>
  <c r="D25" i="13"/>
  <c r="H23" i="13"/>
  <c r="F22" i="13"/>
  <c r="D21" i="13"/>
  <c r="H19" i="13"/>
  <c r="F18" i="13"/>
  <c r="D17" i="13"/>
  <c r="H15" i="13"/>
  <c r="F14" i="13"/>
  <c r="D13" i="13"/>
  <c r="H11" i="13"/>
  <c r="F10" i="13"/>
  <c r="D9" i="13"/>
  <c r="H7" i="13"/>
  <c r="F6" i="13"/>
  <c r="C70" i="13"/>
  <c r="G68" i="13"/>
  <c r="C66" i="13"/>
  <c r="G64" i="13"/>
  <c r="E63" i="13"/>
  <c r="C62" i="13"/>
  <c r="G60" i="13"/>
  <c r="E59" i="13"/>
  <c r="C58" i="13"/>
  <c r="G56" i="13"/>
  <c r="E46" i="13"/>
  <c r="C45" i="13"/>
  <c r="G43" i="13"/>
  <c r="E42" i="13"/>
  <c r="C41" i="13"/>
  <c r="G39" i="13"/>
  <c r="E38" i="13"/>
  <c r="C37" i="13"/>
  <c r="G35" i="13"/>
  <c r="E34" i="13"/>
  <c r="C33" i="13"/>
  <c r="G31" i="13"/>
  <c r="E30" i="13"/>
  <c r="C29" i="13"/>
  <c r="G27" i="13"/>
  <c r="E26" i="13"/>
  <c r="C25" i="13"/>
  <c r="G23" i="13"/>
  <c r="E22" i="13"/>
  <c r="C21" i="13"/>
  <c r="G19" i="13"/>
  <c r="E18" i="13"/>
  <c r="C17" i="13"/>
  <c r="G15" i="13"/>
  <c r="E14" i="13"/>
  <c r="C13" i="13"/>
  <c r="G11" i="13"/>
  <c r="E10" i="13"/>
  <c r="C9" i="13"/>
  <c r="G7" i="13"/>
  <c r="E6" i="13"/>
  <c r="D68" i="13"/>
  <c r="H66" i="13"/>
  <c r="D11" i="13"/>
  <c r="F16" i="13"/>
  <c r="H21" i="13"/>
  <c r="D27" i="13"/>
  <c r="F32" i="13"/>
  <c r="H37" i="13"/>
  <c r="D43" i="13"/>
  <c r="H62" i="13"/>
  <c r="D7" i="13"/>
  <c r="F12" i="13"/>
  <c r="D23" i="13"/>
  <c r="F28" i="13"/>
  <c r="H33" i="13"/>
  <c r="D39" i="13"/>
  <c r="F44" i="13"/>
  <c r="H58" i="13"/>
  <c r="D64" i="13"/>
  <c r="F8" i="13"/>
  <c r="H13" i="13"/>
  <c r="D19" i="13"/>
  <c r="F24" i="13"/>
  <c r="H29" i="13"/>
  <c r="D35" i="13"/>
  <c r="F40" i="13"/>
  <c r="H45" i="13"/>
  <c r="D60" i="13"/>
  <c r="F65" i="13"/>
  <c r="E28" i="12"/>
  <c r="C29" i="12"/>
  <c r="G29" i="12"/>
  <c r="E30" i="12"/>
  <c r="C31" i="12"/>
  <c r="G31" i="12"/>
  <c r="E32" i="12"/>
  <c r="C33" i="12"/>
  <c r="G33" i="12"/>
  <c r="E34" i="12"/>
  <c r="C35" i="12"/>
  <c r="G35" i="12"/>
  <c r="E36" i="12"/>
  <c r="C37" i="12"/>
  <c r="G37" i="12"/>
  <c r="E38" i="12"/>
  <c r="C39" i="12"/>
  <c r="G39" i="12"/>
  <c r="E40" i="12"/>
  <c r="C41" i="12"/>
  <c r="G41" i="12"/>
  <c r="E42" i="12"/>
  <c r="C43" i="12"/>
  <c r="G43" i="12"/>
  <c r="E44" i="12"/>
  <c r="C45" i="12"/>
  <c r="G45" i="12"/>
  <c r="E46" i="12"/>
  <c r="C56" i="12"/>
  <c r="G56" i="12"/>
  <c r="E57" i="12"/>
  <c r="C58" i="12"/>
  <c r="G58" i="12"/>
  <c r="E59" i="12"/>
  <c r="C60" i="12"/>
  <c r="G60" i="12"/>
  <c r="E61" i="12"/>
  <c r="C62" i="12"/>
  <c r="G62" i="12"/>
  <c r="E63" i="12"/>
  <c r="C64" i="12"/>
  <c r="G64" i="12"/>
  <c r="E65" i="12"/>
  <c r="C66" i="12"/>
  <c r="G66" i="12"/>
  <c r="E67" i="12"/>
  <c r="C68" i="12"/>
  <c r="G68" i="12"/>
  <c r="E69" i="12"/>
  <c r="C70" i="12"/>
  <c r="D6" i="14" l="1"/>
  <c r="F11" i="14"/>
  <c r="H16" i="14"/>
  <c r="D22" i="14"/>
  <c r="F27" i="14"/>
  <c r="H32" i="14"/>
  <c r="D38" i="14"/>
  <c r="F43" i="14"/>
  <c r="H57" i="14"/>
  <c r="D63" i="14"/>
  <c r="F68" i="14"/>
  <c r="E9" i="14"/>
  <c r="G14" i="14"/>
  <c r="C20" i="14"/>
  <c r="E25" i="14"/>
  <c r="G30" i="14"/>
  <c r="C36" i="14"/>
  <c r="E41" i="14"/>
  <c r="G46" i="14"/>
  <c r="C61" i="14"/>
  <c r="E66" i="14"/>
  <c r="H6" i="14"/>
  <c r="D12" i="14"/>
  <c r="F17" i="14"/>
  <c r="H22" i="14"/>
  <c r="D28" i="14"/>
  <c r="F33" i="14"/>
  <c r="H38" i="14"/>
  <c r="D44" i="14"/>
  <c r="F58" i="14"/>
  <c r="H63" i="14"/>
  <c r="D69" i="14"/>
  <c r="G8" i="14"/>
  <c r="C14" i="14"/>
  <c r="E19" i="14"/>
  <c r="G24" i="14"/>
  <c r="C30" i="14"/>
  <c r="E35" i="14"/>
  <c r="G40" i="14"/>
  <c r="C46" i="14"/>
  <c r="E60" i="14"/>
  <c r="G65" i="14"/>
  <c r="E6" i="14"/>
  <c r="C9" i="14"/>
  <c r="G11" i="14"/>
  <c r="E14" i="14"/>
  <c r="C17" i="14"/>
  <c r="G19" i="14"/>
  <c r="E22" i="14"/>
  <c r="C25" i="14"/>
  <c r="G27" i="14"/>
  <c r="E30" i="14"/>
  <c r="C33" i="14"/>
  <c r="G35" i="14"/>
  <c r="E38" i="14"/>
  <c r="C41" i="14"/>
  <c r="G43" i="14"/>
  <c r="E46" i="14"/>
  <c r="C58" i="14"/>
  <c r="G60" i="14"/>
  <c r="E63" i="14"/>
  <c r="C66" i="14"/>
  <c r="G68" i="14"/>
  <c r="F6" i="14"/>
  <c r="D9" i="14"/>
  <c r="H11" i="14"/>
  <c r="F14" i="14"/>
  <c r="D17" i="14"/>
  <c r="H19" i="14"/>
  <c r="F22" i="14"/>
  <c r="D25" i="14"/>
  <c r="H27" i="14"/>
  <c r="F30" i="14"/>
  <c r="D33" i="14"/>
  <c r="H35" i="14"/>
  <c r="F38" i="14"/>
  <c r="D41" i="14"/>
  <c r="H43" i="14"/>
  <c r="F46" i="14"/>
  <c r="D58" i="14"/>
  <c r="H60" i="14"/>
  <c r="F63" i="14"/>
  <c r="D66" i="14"/>
  <c r="H68" i="14"/>
  <c r="H70" i="14"/>
  <c r="H8" i="14"/>
  <c r="D14" i="14"/>
  <c r="F19" i="14"/>
  <c r="H24" i="14"/>
  <c r="D30" i="14"/>
  <c r="F35" i="14"/>
  <c r="H40" i="14"/>
  <c r="D46" i="14"/>
  <c r="F60" i="14"/>
  <c r="H65" i="14"/>
  <c r="G6" i="14"/>
  <c r="C12" i="14"/>
  <c r="E17" i="14"/>
  <c r="G22" i="14"/>
  <c r="C28" i="14"/>
  <c r="E33" i="14"/>
  <c r="G38" i="14"/>
  <c r="C44" i="14"/>
  <c r="E58" i="14"/>
  <c r="G63" i="14"/>
  <c r="C69" i="14"/>
  <c r="F9" i="14"/>
  <c r="H14" i="14"/>
  <c r="D20" i="14"/>
  <c r="F25" i="14"/>
  <c r="H30" i="14"/>
  <c r="D36" i="14"/>
  <c r="F41" i="14"/>
  <c r="H46" i="14"/>
  <c r="D61" i="14"/>
  <c r="F66" i="14"/>
  <c r="C6" i="14"/>
  <c r="E11" i="14"/>
  <c r="G16" i="14"/>
  <c r="C22" i="14"/>
  <c r="E27" i="14"/>
  <c r="G32" i="14"/>
  <c r="C38" i="14"/>
  <c r="E43" i="14"/>
  <c r="G57" i="14"/>
  <c r="C63" i="14"/>
  <c r="E68" i="14"/>
  <c r="G7" i="14"/>
  <c r="E10" i="14"/>
  <c r="C13" i="14"/>
  <c r="G15" i="14"/>
  <c r="E18" i="14"/>
  <c r="C21" i="14"/>
  <c r="G23" i="14"/>
  <c r="E26" i="14"/>
  <c r="C29" i="14"/>
  <c r="G31" i="14"/>
  <c r="E34" i="14"/>
  <c r="C37" i="14"/>
  <c r="G39" i="14"/>
  <c r="E42" i="14"/>
  <c r="C45" i="14"/>
  <c r="G56" i="14"/>
  <c r="E59" i="14"/>
  <c r="C62" i="14"/>
  <c r="G64" i="14"/>
  <c r="E67" i="14"/>
  <c r="C70" i="14"/>
  <c r="H7" i="14"/>
  <c r="F10" i="14"/>
  <c r="D13" i="14"/>
  <c r="H15" i="14"/>
  <c r="F18" i="14"/>
  <c r="D21" i="14"/>
  <c r="H23" i="14"/>
  <c r="F26" i="14"/>
  <c r="D29" i="14"/>
  <c r="H31" i="14"/>
  <c r="F34" i="14"/>
  <c r="D37" i="14"/>
  <c r="H39" i="14"/>
  <c r="F42" i="14"/>
  <c r="D45" i="14"/>
  <c r="H56" i="14"/>
  <c r="F59" i="14"/>
  <c r="D62" i="14"/>
  <c r="H64" i="14"/>
  <c r="F67" i="14"/>
  <c r="D70" i="14"/>
  <c r="D15" i="13"/>
  <c r="C6" i="15"/>
  <c r="G8" i="15"/>
  <c r="E11" i="15"/>
  <c r="C14" i="15"/>
  <c r="G16" i="15"/>
  <c r="E19" i="15"/>
  <c r="C22" i="15"/>
  <c r="G24" i="15"/>
  <c r="E27" i="15"/>
  <c r="C30" i="15"/>
  <c r="G32" i="15"/>
  <c r="E35" i="15"/>
  <c r="C38" i="15"/>
  <c r="G40" i="15"/>
  <c r="E43" i="15"/>
  <c r="C46" i="15"/>
  <c r="G57" i="15"/>
  <c r="E60" i="15"/>
  <c r="C63" i="15"/>
  <c r="G65" i="15"/>
  <c r="C6" i="2"/>
  <c r="G70" i="2"/>
  <c r="C70" i="2"/>
  <c r="E69" i="2"/>
  <c r="G68" i="2"/>
  <c r="C68" i="2"/>
  <c r="E67" i="2"/>
  <c r="G66" i="2"/>
  <c r="C66" i="2"/>
  <c r="E65" i="2"/>
  <c r="G64" i="2"/>
  <c r="C64" i="2"/>
  <c r="E63" i="2"/>
  <c r="G62" i="2"/>
  <c r="C62" i="2"/>
  <c r="E61" i="2"/>
  <c r="G60" i="2"/>
  <c r="C60" i="2"/>
  <c r="E59" i="2"/>
  <c r="G58" i="2"/>
  <c r="C58" i="2"/>
  <c r="E57" i="2"/>
  <c r="G56" i="2"/>
  <c r="C56" i="2"/>
  <c r="G7" i="2"/>
  <c r="F8" i="2"/>
  <c r="E9" i="2"/>
  <c r="D10" i="2"/>
  <c r="H10" i="2"/>
  <c r="G11" i="2"/>
  <c r="F12" i="2"/>
  <c r="E13" i="2"/>
  <c r="E14" i="2"/>
  <c r="D15" i="2"/>
  <c r="H15" i="2"/>
  <c r="G16" i="2"/>
  <c r="F17" i="2"/>
  <c r="E18" i="2"/>
  <c r="D19" i="2"/>
  <c r="H19" i="2"/>
  <c r="G20" i="2"/>
  <c r="F21" i="2"/>
  <c r="E22" i="2"/>
  <c r="D23" i="2"/>
  <c r="H23" i="2"/>
  <c r="G24" i="2"/>
  <c r="F25" i="2"/>
  <c r="E26" i="2"/>
  <c r="D27" i="2"/>
  <c r="H27" i="2"/>
  <c r="G28" i="2"/>
  <c r="F29" i="2"/>
  <c r="E30" i="2"/>
  <c r="D31" i="2"/>
  <c r="H31" i="2"/>
  <c r="G32" i="2"/>
  <c r="F33" i="2"/>
  <c r="E34" i="2"/>
  <c r="D35" i="2"/>
  <c r="H35" i="2"/>
  <c r="G36" i="2"/>
  <c r="F37" i="2"/>
  <c r="E38" i="2"/>
  <c r="D39" i="2"/>
  <c r="H39" i="2"/>
  <c r="G40" i="2"/>
  <c r="F41" i="2"/>
  <c r="E42" i="2"/>
  <c r="D43" i="2"/>
  <c r="H43" i="2"/>
  <c r="G44" i="2"/>
  <c r="F45" i="2"/>
  <c r="E46" i="2"/>
  <c r="F6" i="2"/>
  <c r="C8" i="2"/>
  <c r="C12" i="2"/>
  <c r="C16" i="2"/>
  <c r="C20" i="2"/>
  <c r="C24" i="2"/>
  <c r="C28" i="2"/>
  <c r="C32" i="2"/>
  <c r="C36" i="2"/>
  <c r="C40" i="2"/>
  <c r="C44" i="2"/>
  <c r="G46" i="2"/>
  <c r="E70" i="2"/>
  <c r="G69" i="2"/>
  <c r="C69" i="2"/>
  <c r="E68" i="2"/>
  <c r="G67" i="2"/>
  <c r="C67" i="2"/>
  <c r="E66" i="2"/>
  <c r="G65" i="2"/>
  <c r="C65" i="2"/>
  <c r="E64" i="2"/>
  <c r="G63" i="2"/>
  <c r="C63" i="2"/>
  <c r="E62" i="2"/>
  <c r="G61" i="2"/>
  <c r="C61" i="2"/>
  <c r="E60" i="2"/>
  <c r="G59" i="2"/>
  <c r="C59" i="2"/>
  <c r="E58" i="2"/>
  <c r="G57" i="2"/>
  <c r="C57" i="2"/>
  <c r="E56" i="2"/>
  <c r="E7" i="2"/>
  <c r="D8" i="2"/>
  <c r="H8" i="2"/>
  <c r="G9" i="2"/>
  <c r="F10" i="2"/>
  <c r="E11" i="2"/>
  <c r="D12" i="2"/>
  <c r="H12" i="2"/>
  <c r="H13" i="2"/>
  <c r="G14" i="2"/>
  <c r="F15" i="2"/>
  <c r="E16" i="2"/>
  <c r="D17" i="2"/>
  <c r="H17" i="2"/>
  <c r="G18" i="2"/>
  <c r="F19" i="2"/>
  <c r="E20" i="2"/>
  <c r="D21" i="2"/>
  <c r="H21" i="2"/>
  <c r="G22" i="2"/>
  <c r="F23" i="2"/>
  <c r="E24" i="2"/>
  <c r="D25" i="2"/>
  <c r="H25" i="2"/>
  <c r="G26" i="2"/>
  <c r="F27" i="2"/>
  <c r="E28" i="2"/>
  <c r="D29" i="2"/>
  <c r="H29" i="2"/>
  <c r="G30" i="2"/>
  <c r="F31" i="2"/>
  <c r="E32" i="2"/>
  <c r="D33" i="2"/>
  <c r="H33" i="2"/>
  <c r="G34" i="2"/>
  <c r="F35" i="2"/>
  <c r="E36" i="2"/>
  <c r="D37" i="2"/>
  <c r="H37" i="2"/>
  <c r="G38" i="2"/>
  <c r="F39" i="2"/>
  <c r="E40" i="2"/>
  <c r="D41" i="2"/>
  <c r="H41" i="2"/>
  <c r="G42" i="2"/>
  <c r="F43" i="2"/>
  <c r="E44" i="2"/>
  <c r="D45" i="2"/>
  <c r="H45" i="2"/>
  <c r="H46" i="2"/>
  <c r="D6" i="2"/>
  <c r="C10" i="2"/>
  <c r="C14" i="2"/>
  <c r="C18" i="2"/>
  <c r="C22" i="2"/>
  <c r="C26" i="2"/>
</calcChain>
</file>

<file path=xl/comments1.xml><?xml version="1.0" encoding="utf-8"?>
<comments xmlns="http://schemas.openxmlformats.org/spreadsheetml/2006/main">
  <authors>
    <author>FJ-USER</author>
  </authors>
  <commentList>
    <comment ref="H3" authorId="0">
      <text>
        <r>
          <rPr>
            <b/>
            <sz val="9"/>
            <color indexed="81"/>
            <rFont val="ＭＳ Ｐゴシック"/>
            <family val="3"/>
            <charset val="128"/>
          </rPr>
          <t>月利×６ヶ月
必ずしも年利の半分とはならない</t>
        </r>
      </text>
    </comment>
  </commentList>
</comments>
</file>

<file path=xl/comments2.xml><?xml version="1.0" encoding="utf-8"?>
<comments xmlns="http://schemas.openxmlformats.org/spreadsheetml/2006/main">
  <authors>
    <author>FJ-USER</author>
  </authors>
  <commentList>
    <comment ref="H3" authorId="0">
      <text>
        <r>
          <rPr>
            <b/>
            <sz val="9"/>
            <color indexed="81"/>
            <rFont val="ＭＳ Ｐゴシック"/>
            <family val="3"/>
            <charset val="128"/>
          </rPr>
          <t>月利×６ヶ月
必ずしも年利の半分とはならない</t>
        </r>
      </text>
    </comment>
  </commentList>
</comments>
</file>

<file path=xl/comments3.xml><?xml version="1.0" encoding="utf-8"?>
<comments xmlns="http://schemas.openxmlformats.org/spreadsheetml/2006/main">
  <authors>
    <author>FJ-USER</author>
  </authors>
  <commentList>
    <comment ref="H3" authorId="0">
      <text>
        <r>
          <rPr>
            <b/>
            <sz val="9"/>
            <color indexed="81"/>
            <rFont val="ＭＳ Ｐゴシック"/>
            <family val="3"/>
            <charset val="128"/>
          </rPr>
          <t>月利×６ヶ月
必ずしも年利の半分とはならない</t>
        </r>
      </text>
    </comment>
  </commentList>
</comments>
</file>

<file path=xl/comments4.xml><?xml version="1.0" encoding="utf-8"?>
<comments xmlns="http://schemas.openxmlformats.org/spreadsheetml/2006/main">
  <authors>
    <author>FJ-USER</author>
  </authors>
  <commentList>
    <comment ref="H3" authorId="0">
      <text>
        <r>
          <rPr>
            <b/>
            <sz val="9"/>
            <color indexed="81"/>
            <rFont val="ＭＳ Ｐゴシック"/>
            <family val="3"/>
            <charset val="128"/>
          </rPr>
          <t>月利×６ヶ月
必ずしも年利の半分とはならない</t>
        </r>
      </text>
    </comment>
  </commentList>
</comments>
</file>

<file path=xl/comments5.xml><?xml version="1.0" encoding="utf-8"?>
<comments xmlns="http://schemas.openxmlformats.org/spreadsheetml/2006/main">
  <authors>
    <author>FJ-USER</author>
  </authors>
  <commentList>
    <comment ref="H3" authorId="0">
      <text>
        <r>
          <rPr>
            <b/>
            <sz val="9"/>
            <color indexed="81"/>
            <rFont val="ＭＳ Ｐゴシック"/>
            <family val="3"/>
            <charset val="128"/>
          </rPr>
          <t>月利×６ヶ月
必ずしも年利の半分とはならない</t>
        </r>
      </text>
    </comment>
  </commentList>
</comments>
</file>

<file path=xl/sharedStrings.xml><?xml version="1.0" encoding="utf-8"?>
<sst xmlns="http://schemas.openxmlformats.org/spreadsheetml/2006/main" count="233" uniqueCount="47">
  <si>
    <t>回数</t>
    <rPh sb="0" eb="2">
      <t>カイスウ</t>
    </rPh>
    <phoneticPr fontId="2"/>
  </si>
  <si>
    <t>賦金率</t>
    <rPh sb="0" eb="1">
      <t>ミツグ</t>
    </rPh>
    <rPh sb="1" eb="2">
      <t>キン</t>
    </rPh>
    <rPh sb="2" eb="3">
      <t>リツ</t>
    </rPh>
    <phoneticPr fontId="2"/>
  </si>
  <si>
    <t>年利：2.72%　月利：0.2266%</t>
    <rPh sb="0" eb="2">
      <t>ネンリ</t>
    </rPh>
    <rPh sb="9" eb="11">
      <t>ゲツリ</t>
    </rPh>
    <phoneticPr fontId="2"/>
  </si>
  <si>
    <t>5月・11月貸付</t>
    <rPh sb="1" eb="2">
      <t>ガツ</t>
    </rPh>
    <rPh sb="5" eb="6">
      <t>ガツ</t>
    </rPh>
    <rPh sb="6" eb="8">
      <t>カシツケ</t>
    </rPh>
    <phoneticPr fontId="2"/>
  </si>
  <si>
    <t>4月・10月貸付</t>
    <rPh sb="1" eb="2">
      <t>ガツ</t>
    </rPh>
    <rPh sb="5" eb="6">
      <t>ガツ</t>
    </rPh>
    <rPh sb="6" eb="8">
      <t>カシツケ</t>
    </rPh>
    <phoneticPr fontId="2"/>
  </si>
  <si>
    <t>3月・9月貸付</t>
    <rPh sb="1" eb="2">
      <t>ガツ</t>
    </rPh>
    <rPh sb="4" eb="5">
      <t>ガツ</t>
    </rPh>
    <rPh sb="5" eb="7">
      <t>カシツケ</t>
    </rPh>
    <phoneticPr fontId="2"/>
  </si>
  <si>
    <t>2月・8月貸付</t>
    <rPh sb="1" eb="2">
      <t>ガツ</t>
    </rPh>
    <rPh sb="4" eb="5">
      <t>ガツ</t>
    </rPh>
    <rPh sb="5" eb="7">
      <t>カシツケ</t>
    </rPh>
    <phoneticPr fontId="2"/>
  </si>
  <si>
    <t>1月・7月貸付</t>
    <rPh sb="1" eb="2">
      <t>ガツ</t>
    </rPh>
    <rPh sb="4" eb="5">
      <t>ガツ</t>
    </rPh>
    <rPh sb="5" eb="7">
      <t>カシツケ</t>
    </rPh>
    <phoneticPr fontId="2"/>
  </si>
  <si>
    <t>12月・6月貸付</t>
    <rPh sb="2" eb="3">
      <t>ガツ</t>
    </rPh>
    <rPh sb="5" eb="6">
      <t>ガツ</t>
    </rPh>
    <rPh sb="6" eb="8">
      <t>カシツケ</t>
    </rPh>
    <phoneticPr fontId="2"/>
  </si>
  <si>
    <t>年利</t>
    <rPh sb="0" eb="2">
      <t>ネンリ</t>
    </rPh>
    <phoneticPr fontId="2"/>
  </si>
  <si>
    <t>半年利</t>
    <rPh sb="0" eb="2">
      <t>ハントシ</t>
    </rPh>
    <rPh sb="2" eb="3">
      <t>リ</t>
    </rPh>
    <phoneticPr fontId="2"/>
  </si>
  <si>
    <t>月利：</t>
    <rPh sb="0" eb="2">
      <t>ゲツリ</t>
    </rPh>
    <phoneticPr fontId="2"/>
  </si>
  <si>
    <t>一般・特別・住宅・教育・医療・結婚・葬祭</t>
    <rPh sb="0" eb="2">
      <t>イッパン</t>
    </rPh>
    <rPh sb="3" eb="5">
      <t>トクベツ</t>
    </rPh>
    <rPh sb="6" eb="8">
      <t>ジュウタク</t>
    </rPh>
    <rPh sb="9" eb="11">
      <t>キョウイク</t>
    </rPh>
    <rPh sb="12" eb="14">
      <t>イリョウ</t>
    </rPh>
    <rPh sb="15" eb="17">
      <t>ケッコン</t>
    </rPh>
    <rPh sb="18" eb="20">
      <t>ソウサイ</t>
    </rPh>
    <phoneticPr fontId="2"/>
  </si>
  <si>
    <t>←　年利÷12月</t>
    <rPh sb="2" eb="4">
      <t>ネンリ</t>
    </rPh>
    <rPh sb="7" eb="8">
      <t>ツキ</t>
    </rPh>
    <phoneticPr fontId="2"/>
  </si>
  <si>
    <t>住宅</t>
    <rPh sb="0" eb="2">
      <t>ジュウタク</t>
    </rPh>
    <phoneticPr fontId="2"/>
  </si>
  <si>
    <t>住宅災害</t>
    <rPh sb="0" eb="2">
      <t>ジュウタク</t>
    </rPh>
    <rPh sb="2" eb="4">
      <t>サイガイ</t>
    </rPh>
    <phoneticPr fontId="2"/>
  </si>
  <si>
    <t>自動車</t>
    <rPh sb="0" eb="3">
      <t>ジドウシャ</t>
    </rPh>
    <phoneticPr fontId="2"/>
  </si>
  <si>
    <t>生活</t>
    <rPh sb="0" eb="2">
      <t>セイカツ</t>
    </rPh>
    <phoneticPr fontId="2"/>
  </si>
  <si>
    <t>育児休業・教育</t>
    <rPh sb="0" eb="2">
      <t>イクジ</t>
    </rPh>
    <rPh sb="2" eb="4">
      <t>キュウギョウ</t>
    </rPh>
    <rPh sb="5" eb="7">
      <t>キョウイク</t>
    </rPh>
    <phoneticPr fontId="2"/>
  </si>
  <si>
    <t>年利：1.31%</t>
    <rPh sb="0" eb="2">
      <t>ネンリ</t>
    </rPh>
    <phoneticPr fontId="2"/>
  </si>
  <si>
    <t>年利：0.96%</t>
    <rPh sb="0" eb="2">
      <t>ネンリ</t>
    </rPh>
    <phoneticPr fontId="2"/>
  </si>
  <si>
    <t>年利：0.83%</t>
    <rPh sb="0" eb="2">
      <t>ネンリ</t>
    </rPh>
    <phoneticPr fontId="2"/>
  </si>
  <si>
    <t>年利：1.17%</t>
    <rPh sb="0" eb="2">
      <t>ネンリ</t>
    </rPh>
    <phoneticPr fontId="2"/>
  </si>
  <si>
    <t>年利：1.30%</t>
    <rPh sb="0" eb="2">
      <t>ネンリ</t>
    </rPh>
    <phoneticPr fontId="2"/>
  </si>
  <si>
    <t>年利：.0.96%　月利：0.0800%</t>
    <rPh sb="0" eb="2">
      <t>ネンリ</t>
    </rPh>
    <rPh sb="10" eb="12">
      <t>ゲツリ</t>
    </rPh>
    <phoneticPr fontId="2"/>
  </si>
  <si>
    <t>１回あたりの償還額を算出する場合に使用してください。</t>
    <rPh sb="1" eb="2">
      <t>カイ</t>
    </rPh>
    <rPh sb="6" eb="9">
      <t>ショウカンガク</t>
    </rPh>
    <rPh sb="10" eb="12">
      <t>サンシュツ</t>
    </rPh>
    <rPh sb="14" eb="16">
      <t>バアイ</t>
    </rPh>
    <rPh sb="17" eb="19">
      <t>シヨウ</t>
    </rPh>
    <phoneticPr fontId="2"/>
  </si>
  <si>
    <t>計算方法：申込額×回数に対応する賦金率（１円未満四捨五入）</t>
    <rPh sb="0" eb="2">
      <t>ケイサン</t>
    </rPh>
    <rPh sb="2" eb="4">
      <t>ホウホウ</t>
    </rPh>
    <rPh sb="5" eb="8">
      <t>モウシコミガク</t>
    </rPh>
    <rPh sb="9" eb="11">
      <t>カイスウ</t>
    </rPh>
    <rPh sb="12" eb="14">
      <t>タイオウ</t>
    </rPh>
    <rPh sb="16" eb="18">
      <t>フキン</t>
    </rPh>
    <rPh sb="18" eb="19">
      <t>リツ</t>
    </rPh>
    <rPh sb="21" eb="22">
      <t>エン</t>
    </rPh>
    <rPh sb="22" eb="24">
      <t>ミマン</t>
    </rPh>
    <rPh sb="24" eb="28">
      <t>シシャゴニュウ</t>
    </rPh>
    <phoneticPr fontId="2"/>
  </si>
  <si>
    <t>計算例</t>
    <rPh sb="0" eb="3">
      <t>ケイサンレイ</t>
    </rPh>
    <phoneticPr fontId="2"/>
  </si>
  <si>
    <t>生活資金貸付　200万円を50回で返済する場合の１回あたりの償還額</t>
    <rPh sb="0" eb="2">
      <t>セイカツ</t>
    </rPh>
    <rPh sb="2" eb="4">
      <t>シキン</t>
    </rPh>
    <rPh sb="4" eb="6">
      <t>カシツケ</t>
    </rPh>
    <rPh sb="10" eb="12">
      <t>マンエン</t>
    </rPh>
    <rPh sb="15" eb="16">
      <t>カイ</t>
    </rPh>
    <rPh sb="17" eb="19">
      <t>ヘンサイ</t>
    </rPh>
    <rPh sb="21" eb="23">
      <t>バアイ</t>
    </rPh>
    <rPh sb="25" eb="26">
      <t>カイ</t>
    </rPh>
    <rPh sb="30" eb="33">
      <t>ショウカンガク</t>
    </rPh>
    <phoneticPr fontId="2"/>
  </si>
  <si>
    <t>万円×</t>
    <rPh sb="0" eb="2">
      <t>マンエン</t>
    </rPh>
    <phoneticPr fontId="2"/>
  </si>
  <si>
    <t>円</t>
    <rPh sb="0" eb="1">
      <t>エン</t>
    </rPh>
    <phoneticPr fontId="2"/>
  </si>
  <si>
    <t>（生活資金　50回の賦金率）</t>
    <rPh sb="1" eb="3">
      <t>セイカツ</t>
    </rPh>
    <rPh sb="3" eb="5">
      <t>シキン</t>
    </rPh>
    <rPh sb="8" eb="9">
      <t>カイ</t>
    </rPh>
    <rPh sb="10" eb="12">
      <t>フキン</t>
    </rPh>
    <rPh sb="12" eb="13">
      <t>リツ</t>
    </rPh>
    <phoneticPr fontId="2"/>
  </si>
  <si>
    <t>＝</t>
    <phoneticPr fontId="2"/>
  </si>
  <si>
    <t>例２</t>
    <rPh sb="0" eb="1">
      <t>レイ</t>
    </rPh>
    <phoneticPr fontId="2"/>
  </si>
  <si>
    <t>例１</t>
    <rPh sb="0" eb="1">
      <t>レイ</t>
    </rPh>
    <phoneticPr fontId="2"/>
  </si>
  <si>
    <t>住宅貸付　500万円を以下の条件で返済する場合の１階あたりの償還額</t>
    <rPh sb="0" eb="2">
      <t>ジュウタク</t>
    </rPh>
    <rPh sb="2" eb="4">
      <t>カシツケ</t>
    </rPh>
    <rPh sb="8" eb="10">
      <t>マンエン</t>
    </rPh>
    <rPh sb="11" eb="13">
      <t>イカ</t>
    </rPh>
    <rPh sb="14" eb="16">
      <t>ジョウケン</t>
    </rPh>
    <rPh sb="17" eb="19">
      <t>ヘンサイ</t>
    </rPh>
    <rPh sb="21" eb="23">
      <t>バアイ</t>
    </rPh>
    <rPh sb="25" eb="26">
      <t>カイ</t>
    </rPh>
    <rPh sb="30" eb="33">
      <t>ショウカンガク</t>
    </rPh>
    <phoneticPr fontId="2"/>
  </si>
  <si>
    <t>毎月償還は300万円を240回、ボーナス償還は200万円を40回で返済する。</t>
    <rPh sb="0" eb="2">
      <t>マイツキ</t>
    </rPh>
    <rPh sb="2" eb="4">
      <t>ショウカン</t>
    </rPh>
    <rPh sb="8" eb="10">
      <t>マンエン</t>
    </rPh>
    <rPh sb="14" eb="15">
      <t>カイ</t>
    </rPh>
    <rPh sb="20" eb="22">
      <t>ショウカン</t>
    </rPh>
    <rPh sb="26" eb="28">
      <t>マンエン</t>
    </rPh>
    <rPh sb="31" eb="32">
      <t>カイ</t>
    </rPh>
    <rPh sb="33" eb="35">
      <t>ヘンサイ</t>
    </rPh>
    <phoneticPr fontId="2"/>
  </si>
  <si>
    <t>7月に貸付を受け８月から償還開始する。</t>
    <rPh sb="1" eb="2">
      <t>ガツ</t>
    </rPh>
    <rPh sb="3" eb="5">
      <t>カシツケ</t>
    </rPh>
    <rPh sb="6" eb="7">
      <t>ウ</t>
    </rPh>
    <rPh sb="9" eb="10">
      <t>ガツ</t>
    </rPh>
    <rPh sb="12" eb="14">
      <t>ショウカン</t>
    </rPh>
    <rPh sb="14" eb="16">
      <t>カイシ</t>
    </rPh>
    <phoneticPr fontId="2"/>
  </si>
  <si>
    <t>毎月償還額</t>
    <rPh sb="0" eb="2">
      <t>マイツキ</t>
    </rPh>
    <rPh sb="2" eb="5">
      <t>ショウカンガク</t>
    </rPh>
    <phoneticPr fontId="2"/>
  </si>
  <si>
    <t>ボーナス償還額</t>
    <rPh sb="4" eb="6">
      <t>ショウカン</t>
    </rPh>
    <rPh sb="6" eb="7">
      <t>ガク</t>
    </rPh>
    <phoneticPr fontId="2"/>
  </si>
  <si>
    <t>（住宅資金　240回の賦金率）</t>
    <rPh sb="1" eb="3">
      <t>ジュウタク</t>
    </rPh>
    <rPh sb="3" eb="5">
      <t>シキン</t>
    </rPh>
    <rPh sb="9" eb="10">
      <t>カイ</t>
    </rPh>
    <rPh sb="11" eb="13">
      <t>フキン</t>
    </rPh>
    <rPh sb="13" eb="14">
      <t>リツ</t>
    </rPh>
    <phoneticPr fontId="2"/>
  </si>
  <si>
    <t>（住宅資金・ボーナス償還　40回の賦金率）</t>
    <rPh sb="1" eb="3">
      <t>ジュウタク</t>
    </rPh>
    <rPh sb="3" eb="5">
      <t>シキン</t>
    </rPh>
    <rPh sb="10" eb="12">
      <t>ショウカン</t>
    </rPh>
    <rPh sb="15" eb="16">
      <t>カイ</t>
    </rPh>
    <rPh sb="17" eb="19">
      <t>フキン</t>
    </rPh>
    <rPh sb="19" eb="20">
      <t>リツ</t>
    </rPh>
    <phoneticPr fontId="2"/>
  </si>
  <si>
    <t>生活（ボーナス分）</t>
    <rPh sb="0" eb="2">
      <t>セイカツ</t>
    </rPh>
    <rPh sb="7" eb="8">
      <t>ブン</t>
    </rPh>
    <phoneticPr fontId="2"/>
  </si>
  <si>
    <t>住宅（ボーナス分）</t>
    <rPh sb="0" eb="2">
      <t>ジュウタク</t>
    </rPh>
    <rPh sb="7" eb="8">
      <t>ブン</t>
    </rPh>
    <phoneticPr fontId="2"/>
  </si>
  <si>
    <t>自動車（ボーナス分）</t>
    <rPh sb="0" eb="3">
      <t>ジドウシャ</t>
    </rPh>
    <rPh sb="8" eb="9">
      <t>ブン</t>
    </rPh>
    <phoneticPr fontId="2"/>
  </si>
  <si>
    <t>教育（ボーナス分）</t>
    <rPh sb="0" eb="2">
      <t>キョウイク</t>
    </rPh>
    <rPh sb="7" eb="8">
      <t>ブン</t>
    </rPh>
    <phoneticPr fontId="2"/>
  </si>
  <si>
    <t>住宅災害（ボーナス分）</t>
    <rPh sb="0" eb="2">
      <t>ジュウタク</t>
    </rPh>
    <rPh sb="2" eb="4">
      <t>サイガイ</t>
    </rPh>
    <rPh sb="9" eb="10">
      <t>ブン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</si>
</sst>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0.0000%"/>
    <numFmt numFmtId="177" formatCode="0.0000000000_ "/>
    <numFmt numFmtId="178" formatCode="0.0000000000"/>
    <numFmt numFmtId="179" formatCode="0.00000000000000000"/>
    <numFmt numFmtId="180" formatCode="0.000000000000000000"/>
  </numFmts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0.5"/>
      <name val="ＭＳ Ｐ明朝"/>
      <family val="1"/>
      <charset val="128"/>
    </font>
    <font>
      <sz val="10.5"/>
      <name val="ＭＳ Ｐゴシック"/>
      <family val="3"/>
      <charset val="128"/>
    </font>
    <font>
      <sz val="11"/>
      <name val="ＭＳ Ｐ明朝"/>
      <family val="1"/>
      <charset val="128"/>
    </font>
    <font>
      <b/>
      <sz val="9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2">
    <xf numFmtId="0" fontId="0" fillId="0" borderId="0" xfId="0">
      <alignment vertical="center"/>
    </xf>
    <xf numFmtId="0" fontId="3" fillId="0" borderId="0" xfId="0" applyNumberFormat="1" applyFont="1">
      <alignment vertical="center"/>
    </xf>
    <xf numFmtId="0" fontId="3" fillId="0" borderId="0" xfId="0" applyFont="1">
      <alignment vertical="center"/>
    </xf>
    <xf numFmtId="177" fontId="3" fillId="0" borderId="0" xfId="0" applyNumberFormat="1" applyFont="1">
      <alignment vertical="center"/>
    </xf>
    <xf numFmtId="0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76" fontId="3" fillId="0" borderId="0" xfId="0" applyNumberFormat="1" applyFont="1">
      <alignment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/>
    </xf>
    <xf numFmtId="177" fontId="4" fillId="0" borderId="3" xfId="0" applyNumberFormat="1" applyFont="1" applyBorder="1" applyAlignment="1">
      <alignment horizontal="center" vertical="center"/>
    </xf>
    <xf numFmtId="177" fontId="4" fillId="0" borderId="4" xfId="0" applyNumberFormat="1" applyFont="1" applyBorder="1" applyAlignment="1">
      <alignment horizontal="center" vertical="center"/>
    </xf>
    <xf numFmtId="177" fontId="4" fillId="0" borderId="3" xfId="0" applyNumberFormat="1" applyFont="1" applyBorder="1">
      <alignment vertical="center"/>
    </xf>
    <xf numFmtId="177" fontId="4" fillId="0" borderId="4" xfId="0" applyNumberFormat="1" applyFont="1" applyBorder="1">
      <alignment vertical="center"/>
    </xf>
    <xf numFmtId="0" fontId="4" fillId="0" borderId="5" xfId="0" applyNumberFormat="1" applyFont="1" applyBorder="1" applyAlignment="1">
      <alignment horizontal="center" vertical="center"/>
    </xf>
    <xf numFmtId="177" fontId="4" fillId="0" borderId="6" xfId="0" applyNumberFormat="1" applyFont="1" applyBorder="1">
      <alignment vertical="center"/>
    </xf>
    <xf numFmtId="0" fontId="4" fillId="0" borderId="0" xfId="0" applyNumberFormat="1" applyFont="1" applyBorder="1" applyAlignment="1">
      <alignment horizontal="center" vertical="center"/>
    </xf>
    <xf numFmtId="177" fontId="4" fillId="0" borderId="7" xfId="0" applyNumberFormat="1" applyFont="1" applyBorder="1">
      <alignment vertical="center"/>
    </xf>
    <xf numFmtId="0" fontId="4" fillId="0" borderId="8" xfId="0" applyNumberFormat="1" applyFont="1" applyBorder="1" applyAlignment="1">
      <alignment horizontal="center" vertical="center"/>
    </xf>
    <xf numFmtId="177" fontId="4" fillId="0" borderId="9" xfId="0" applyNumberFormat="1" applyFont="1" applyBorder="1">
      <alignment vertical="center"/>
    </xf>
    <xf numFmtId="0" fontId="4" fillId="0" borderId="10" xfId="0" applyNumberFormat="1" applyFont="1" applyBorder="1" applyAlignment="1">
      <alignment horizontal="center" vertical="center"/>
    </xf>
    <xf numFmtId="177" fontId="4" fillId="0" borderId="11" xfId="0" applyNumberFormat="1" applyFont="1" applyBorder="1">
      <alignment vertical="center"/>
    </xf>
    <xf numFmtId="0" fontId="4" fillId="0" borderId="12" xfId="0" applyNumberFormat="1" applyFont="1" applyBorder="1" applyAlignment="1">
      <alignment horizontal="center" vertical="center"/>
    </xf>
    <xf numFmtId="177" fontId="4" fillId="0" borderId="13" xfId="0" applyNumberFormat="1" applyFont="1" applyBorder="1">
      <alignment vertical="center"/>
    </xf>
    <xf numFmtId="0" fontId="4" fillId="0" borderId="14" xfId="0" applyNumberFormat="1" applyFont="1" applyBorder="1" applyAlignment="1">
      <alignment horizontal="center" vertical="center"/>
    </xf>
    <xf numFmtId="177" fontId="4" fillId="0" borderId="15" xfId="0" applyNumberFormat="1" applyFont="1" applyBorder="1">
      <alignment vertical="center"/>
    </xf>
    <xf numFmtId="0" fontId="4" fillId="0" borderId="16" xfId="0" applyNumberFormat="1" applyFont="1" applyBorder="1" applyAlignment="1">
      <alignment horizontal="center" vertical="center"/>
    </xf>
    <xf numFmtId="177" fontId="4" fillId="0" borderId="17" xfId="0" applyNumberFormat="1" applyFont="1" applyBorder="1">
      <alignment vertical="center"/>
    </xf>
    <xf numFmtId="0" fontId="4" fillId="0" borderId="18" xfId="0" applyNumberFormat="1" applyFont="1" applyBorder="1" applyAlignment="1">
      <alignment horizontal="center" vertical="center"/>
    </xf>
    <xf numFmtId="177" fontId="4" fillId="0" borderId="19" xfId="0" applyNumberFormat="1" applyFont="1" applyBorder="1">
      <alignment vertical="center"/>
    </xf>
    <xf numFmtId="49" fontId="4" fillId="0" borderId="0" xfId="0" applyNumberFormat="1" applyFont="1" applyBorder="1" applyAlignment="1">
      <alignment horizontal="right" vertical="center"/>
    </xf>
    <xf numFmtId="0" fontId="5" fillId="0" borderId="0" xfId="0" applyFont="1">
      <alignment vertical="center"/>
    </xf>
    <xf numFmtId="10" fontId="5" fillId="0" borderId="0" xfId="0" applyNumberFormat="1" applyFont="1">
      <alignment vertical="center"/>
    </xf>
    <xf numFmtId="176" fontId="5" fillId="0" borderId="0" xfId="0" applyNumberFormat="1" applyFont="1">
      <alignment vertical="center"/>
    </xf>
    <xf numFmtId="0" fontId="3" fillId="0" borderId="0" xfId="0" applyFont="1" applyAlignment="1">
      <alignment vertical="center"/>
    </xf>
    <xf numFmtId="49" fontId="4" fillId="0" borderId="0" xfId="0" applyNumberFormat="1" applyFont="1" applyBorder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10" fontId="4" fillId="0" borderId="0" xfId="0" applyNumberFormat="1" applyFont="1">
      <alignment vertical="center"/>
    </xf>
    <xf numFmtId="176" fontId="4" fillId="0" borderId="0" xfId="0" applyNumberFormat="1" applyFont="1">
      <alignment vertical="center"/>
    </xf>
    <xf numFmtId="0" fontId="4" fillId="0" borderId="20" xfId="0" applyFont="1" applyBorder="1" applyAlignment="1">
      <alignment horizontal="center" vertical="center"/>
    </xf>
    <xf numFmtId="178" fontId="4" fillId="0" borderId="20" xfId="0" applyNumberFormat="1" applyFont="1" applyBorder="1">
      <alignment vertical="center"/>
    </xf>
    <xf numFmtId="0" fontId="4" fillId="0" borderId="21" xfId="0" applyFont="1" applyBorder="1" applyAlignment="1">
      <alignment horizontal="center" vertical="center"/>
    </xf>
    <xf numFmtId="178" fontId="4" fillId="0" borderId="21" xfId="0" applyNumberFormat="1" applyFont="1" applyBorder="1">
      <alignment vertical="center"/>
    </xf>
    <xf numFmtId="0" fontId="4" fillId="0" borderId="22" xfId="0" applyFont="1" applyBorder="1" applyAlignment="1">
      <alignment horizontal="center" vertical="center"/>
    </xf>
    <xf numFmtId="178" fontId="4" fillId="0" borderId="22" xfId="0" applyNumberFormat="1" applyFont="1" applyBorder="1">
      <alignment vertical="center"/>
    </xf>
    <xf numFmtId="0" fontId="4" fillId="0" borderId="23" xfId="0" applyFont="1" applyBorder="1" applyAlignment="1">
      <alignment horizontal="center" vertical="center"/>
    </xf>
    <xf numFmtId="178" fontId="4" fillId="0" borderId="23" xfId="0" applyNumberFormat="1" applyFont="1" applyBorder="1">
      <alignment vertical="center"/>
    </xf>
    <xf numFmtId="0" fontId="4" fillId="0" borderId="24" xfId="0" applyFont="1" applyBorder="1" applyAlignment="1">
      <alignment horizontal="center" vertical="center"/>
    </xf>
    <xf numFmtId="178" fontId="4" fillId="0" borderId="24" xfId="0" applyNumberFormat="1" applyFont="1" applyBorder="1">
      <alignment vertical="center"/>
    </xf>
    <xf numFmtId="0" fontId="4" fillId="0" borderId="23" xfId="0" applyFont="1" applyBorder="1">
      <alignment vertical="center"/>
    </xf>
    <xf numFmtId="0" fontId="4" fillId="0" borderId="21" xfId="0" applyFont="1" applyBorder="1">
      <alignment vertical="center"/>
    </xf>
    <xf numFmtId="0" fontId="4" fillId="0" borderId="24" xfId="0" applyFont="1" applyBorder="1">
      <alignment vertical="center"/>
    </xf>
    <xf numFmtId="0" fontId="6" fillId="0" borderId="0" xfId="0" applyFont="1" applyAlignment="1">
      <alignment vertical="center"/>
    </xf>
    <xf numFmtId="0" fontId="6" fillId="0" borderId="2" xfId="0" applyFont="1" applyBorder="1" applyAlignment="1">
      <alignment vertical="center"/>
    </xf>
    <xf numFmtId="0" fontId="4" fillId="0" borderId="25" xfId="0" applyNumberFormat="1" applyFont="1" applyBorder="1" applyAlignment="1">
      <alignment horizontal="center" vertical="center"/>
    </xf>
    <xf numFmtId="0" fontId="4" fillId="0" borderId="26" xfId="0" applyNumberFormat="1" applyFont="1" applyBorder="1" applyAlignment="1">
      <alignment horizontal="center" vertical="center"/>
    </xf>
    <xf numFmtId="0" fontId="4" fillId="0" borderId="27" xfId="0" applyNumberFormat="1" applyFont="1" applyBorder="1" applyAlignment="1">
      <alignment horizontal="center" vertical="center"/>
    </xf>
    <xf numFmtId="0" fontId="4" fillId="0" borderId="28" xfId="0" applyNumberFormat="1" applyFont="1" applyBorder="1" applyAlignment="1">
      <alignment horizontal="center" vertical="center"/>
    </xf>
    <xf numFmtId="0" fontId="4" fillId="0" borderId="29" xfId="0" applyNumberFormat="1" applyFont="1" applyBorder="1" applyAlignment="1">
      <alignment horizontal="center" vertical="center"/>
    </xf>
    <xf numFmtId="0" fontId="4" fillId="0" borderId="30" xfId="0" applyNumberFormat="1" applyFont="1" applyBorder="1" applyAlignment="1">
      <alignment horizontal="center" vertical="center"/>
    </xf>
    <xf numFmtId="0" fontId="4" fillId="0" borderId="31" xfId="0" applyNumberFormat="1" applyFont="1" applyBorder="1" applyAlignment="1">
      <alignment horizontal="center" vertical="center"/>
    </xf>
    <xf numFmtId="0" fontId="4" fillId="0" borderId="32" xfId="0" applyNumberFormat="1" applyFont="1" applyBorder="1" applyAlignment="1">
      <alignment horizontal="center" vertical="center"/>
    </xf>
    <xf numFmtId="0" fontId="4" fillId="0" borderId="33" xfId="0" applyNumberFormat="1" applyFont="1" applyBorder="1" applyAlignment="1">
      <alignment horizontal="center" vertical="center"/>
    </xf>
    <xf numFmtId="178" fontId="4" fillId="0" borderId="22" xfId="0" applyNumberFormat="1" applyFont="1" applyFill="1" applyBorder="1">
      <alignment vertical="center"/>
    </xf>
    <xf numFmtId="178" fontId="4" fillId="0" borderId="21" xfId="0" applyNumberFormat="1" applyFont="1" applyFill="1" applyBorder="1">
      <alignment vertical="center"/>
    </xf>
    <xf numFmtId="0" fontId="4" fillId="0" borderId="0" xfId="0" applyNumberFormat="1" applyFont="1" applyFill="1" applyBorder="1" applyAlignment="1">
      <alignment horizontal="center" vertical="center"/>
    </xf>
    <xf numFmtId="177" fontId="4" fillId="0" borderId="15" xfId="0" applyNumberFormat="1" applyFont="1" applyFill="1" applyBorder="1">
      <alignment vertical="center"/>
    </xf>
    <xf numFmtId="177" fontId="4" fillId="0" borderId="7" xfId="0" applyNumberFormat="1" applyFont="1" applyFill="1" applyBorder="1">
      <alignment vertical="center"/>
    </xf>
    <xf numFmtId="0" fontId="4" fillId="0" borderId="26" xfId="0" applyNumberFormat="1" applyFont="1" applyFill="1" applyBorder="1" applyAlignment="1">
      <alignment horizontal="center" vertical="center"/>
    </xf>
    <xf numFmtId="177" fontId="4" fillId="0" borderId="6" xfId="0" applyNumberFormat="1" applyFont="1" applyFill="1" applyBorder="1">
      <alignment vertical="center"/>
    </xf>
    <xf numFmtId="176" fontId="4" fillId="2" borderId="0" xfId="0" applyNumberFormat="1" applyFont="1" applyFill="1" applyBorder="1" applyAlignment="1">
      <alignment horizontal="left" vertical="center"/>
    </xf>
    <xf numFmtId="176" fontId="4" fillId="2" borderId="0" xfId="0" applyNumberFormat="1" applyFont="1" applyFill="1">
      <alignment vertical="center"/>
    </xf>
    <xf numFmtId="0" fontId="6" fillId="0" borderId="0" xfId="0" applyFont="1" applyBorder="1" applyAlignment="1">
      <alignment vertical="center"/>
    </xf>
    <xf numFmtId="3" fontId="0" fillId="0" borderId="0" xfId="0" applyNumberFormat="1">
      <alignment vertical="center"/>
    </xf>
    <xf numFmtId="0" fontId="0" fillId="0" borderId="34" xfId="0" applyBorder="1">
      <alignment vertical="center"/>
    </xf>
    <xf numFmtId="38" fontId="0" fillId="0" borderId="35" xfId="1" applyNumberFormat="1" applyFont="1" applyBorder="1">
      <alignment vertical="center"/>
    </xf>
    <xf numFmtId="179" fontId="0" fillId="0" borderId="0" xfId="0" applyNumberFormat="1">
      <alignment vertical="center"/>
    </xf>
    <xf numFmtId="180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49" fontId="4" fillId="0" borderId="0" xfId="0" applyNumberFormat="1" applyFont="1" applyBorder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2"/>
  <sheetViews>
    <sheetView tabSelected="1" workbookViewId="0">
      <selection activeCell="G12" sqref="G12"/>
    </sheetView>
  </sheetViews>
  <sheetFormatPr defaultRowHeight="13.5"/>
  <cols>
    <col min="3" max="3" width="9.25" bestFit="1" customWidth="1"/>
    <col min="5" max="5" width="22" bestFit="1" customWidth="1"/>
    <col min="6" max="6" width="9.875" bestFit="1" customWidth="1"/>
    <col min="7" max="7" width="11" bestFit="1" customWidth="1"/>
  </cols>
  <sheetData>
    <row r="2" spans="1:8">
      <c r="A2" t="s">
        <v>25</v>
      </c>
    </row>
    <row r="4" spans="1:8">
      <c r="A4" t="s">
        <v>26</v>
      </c>
    </row>
    <row r="6" spans="1:8">
      <c r="A6" t="s">
        <v>27</v>
      </c>
    </row>
    <row r="7" spans="1:8">
      <c r="B7" t="s">
        <v>34</v>
      </c>
      <c r="C7" t="s">
        <v>28</v>
      </c>
    </row>
    <row r="8" spans="1:8" ht="14.25" thickBot="1"/>
    <row r="9" spans="1:8" ht="14.25" thickBot="1">
      <c r="C9" s="73">
        <v>2000000</v>
      </c>
      <c r="D9" t="s">
        <v>29</v>
      </c>
      <c r="E9">
        <f>'毎月償還（生活）'!C54</f>
        <v>2.0561364572456359E-2</v>
      </c>
      <c r="F9" t="s">
        <v>32</v>
      </c>
      <c r="G9" s="75">
        <f>C9*E9</f>
        <v>41122.729144912715</v>
      </c>
      <c r="H9" s="74" t="s">
        <v>30</v>
      </c>
    </row>
    <row r="10" spans="1:8">
      <c r="D10" s="78" t="s">
        <v>31</v>
      </c>
      <c r="E10" s="78"/>
      <c r="F10" s="78"/>
    </row>
    <row r="12" spans="1:8">
      <c r="B12" t="s">
        <v>33</v>
      </c>
      <c r="C12" t="s">
        <v>35</v>
      </c>
    </row>
    <row r="13" spans="1:8">
      <c r="C13" t="s">
        <v>36</v>
      </c>
    </row>
    <row r="14" spans="1:8">
      <c r="C14" t="s">
        <v>37</v>
      </c>
    </row>
    <row r="16" spans="1:8" ht="14.25" thickBot="1">
      <c r="C16" t="s">
        <v>38</v>
      </c>
    </row>
    <row r="17" spans="3:8" ht="14.25" thickBot="1">
      <c r="C17" s="73">
        <v>3000000</v>
      </c>
      <c r="D17" t="s">
        <v>29</v>
      </c>
      <c r="E17" s="76">
        <f>'毎月償還（住宅）'!C98</f>
        <v>4.581120145920054E-3</v>
      </c>
      <c r="F17" t="s">
        <v>32</v>
      </c>
      <c r="G17" s="75">
        <f>C17*E17</f>
        <v>13743.360437760162</v>
      </c>
      <c r="H17" s="74" t="s">
        <v>30</v>
      </c>
    </row>
    <row r="18" spans="3:8">
      <c r="D18" s="78" t="s">
        <v>40</v>
      </c>
      <c r="E18" s="78"/>
      <c r="F18" s="78"/>
    </row>
    <row r="20" spans="3:8" ht="14.25" thickBot="1">
      <c r="C20" t="s">
        <v>39</v>
      </c>
    </row>
    <row r="21" spans="3:8" ht="14.25" thickBot="1">
      <c r="C21" s="73">
        <v>2000000</v>
      </c>
      <c r="D21" t="s">
        <v>29</v>
      </c>
      <c r="E21" s="77">
        <f>'ボーナス償還（住宅）'!G45</f>
        <v>2.7514597593225054E-2</v>
      </c>
      <c r="F21" t="s">
        <v>32</v>
      </c>
      <c r="G21" s="75">
        <f>C21*E21</f>
        <v>55029.19518645011</v>
      </c>
      <c r="H21" s="74" t="s">
        <v>30</v>
      </c>
    </row>
    <row r="22" spans="3:8">
      <c r="C22" s="78" t="s">
        <v>41</v>
      </c>
      <c r="D22" s="78"/>
      <c r="E22" s="78"/>
      <c r="F22" s="78"/>
      <c r="G22" s="78"/>
    </row>
  </sheetData>
  <mergeCells count="3">
    <mergeCell ref="D10:F10"/>
    <mergeCell ref="D18:F18"/>
    <mergeCell ref="C22:G22"/>
  </mergeCells>
  <phoneticPr fontId="2"/>
  <pageMargins left="0.7" right="0.7" top="0.75" bottom="0.75" header="0.3" footer="0.3"/>
  <pageSetup paperSize="9" orientation="portrait" horizontalDpi="4294967292" verticalDpi="4294967292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110"/>
  <sheetViews>
    <sheetView view="pageBreakPreview" zoomScaleNormal="100" zoomScaleSheetLayoutView="100" workbookViewId="0">
      <selection activeCell="E114" sqref="E114"/>
    </sheetView>
  </sheetViews>
  <sheetFormatPr defaultRowHeight="12"/>
  <cols>
    <col min="1" max="1" width="2.625" style="2" customWidth="1"/>
    <col min="2" max="2" width="6.625" style="5" customWidth="1"/>
    <col min="3" max="3" width="13.625" style="3" customWidth="1"/>
    <col min="4" max="4" width="6.625" style="5" customWidth="1"/>
    <col min="5" max="5" width="13.625" style="3" customWidth="1"/>
    <col min="6" max="6" width="6.625" style="5" customWidth="1"/>
    <col min="7" max="7" width="13.625" style="3" customWidth="1"/>
    <col min="8" max="8" width="6.625" style="5" customWidth="1"/>
    <col min="9" max="9" width="13.625" style="3" customWidth="1"/>
    <col min="10" max="10" width="1.625" style="2" customWidth="1"/>
    <col min="11" max="16384" width="9" style="2"/>
  </cols>
  <sheetData>
    <row r="1" spans="2:13" ht="14.1" customHeight="1">
      <c r="B1" s="52" t="s">
        <v>18</v>
      </c>
      <c r="C1" s="33"/>
      <c r="D1" s="33"/>
      <c r="E1" s="33"/>
      <c r="F1" s="33"/>
      <c r="G1" s="33"/>
      <c r="H1" s="33"/>
      <c r="I1" s="33"/>
    </row>
    <row r="2" spans="2:13" ht="14.1" customHeight="1">
      <c r="B2" s="4"/>
      <c r="D2" s="4"/>
      <c r="F2" s="4"/>
      <c r="G2" s="34" t="s">
        <v>22</v>
      </c>
      <c r="H2" s="29" t="s">
        <v>11</v>
      </c>
      <c r="I2" s="70">
        <v>9.7499999999999996E-4</v>
      </c>
      <c r="J2" s="1"/>
      <c r="K2" s="2" t="s">
        <v>13</v>
      </c>
      <c r="M2" s="6"/>
    </row>
    <row r="3" spans="2:13" ht="6" customHeight="1">
      <c r="B3" s="4"/>
      <c r="D3" s="4"/>
      <c r="F3" s="4"/>
      <c r="G3" s="29"/>
      <c r="H3" s="29"/>
      <c r="I3" s="29"/>
      <c r="J3" s="1"/>
      <c r="M3" s="6"/>
    </row>
    <row r="4" spans="2:13" ht="14.45" customHeight="1">
      <c r="B4" s="7" t="s">
        <v>0</v>
      </c>
      <c r="C4" s="10" t="s">
        <v>1</v>
      </c>
      <c r="D4" s="8" t="s">
        <v>0</v>
      </c>
      <c r="E4" s="10" t="s">
        <v>1</v>
      </c>
      <c r="F4" s="54" t="s">
        <v>0</v>
      </c>
      <c r="G4" s="9" t="s">
        <v>1</v>
      </c>
      <c r="H4" s="8" t="s">
        <v>0</v>
      </c>
      <c r="I4" s="10" t="s">
        <v>1</v>
      </c>
      <c r="J4" s="1"/>
    </row>
    <row r="5" spans="2:13" ht="14.45" customHeight="1">
      <c r="B5" s="7">
        <v>1</v>
      </c>
      <c r="C5" s="12">
        <f>($I$2*(1+$I$2)^B5)/((1+$I$2)^B5-1)</f>
        <v>1.0009750000000532</v>
      </c>
      <c r="D5" s="8">
        <v>51</v>
      </c>
      <c r="E5" s="12">
        <f>($I$2*(1+$I$2)^D5)/((1+$I$2)^D5-1)</f>
        <v>2.0108938429945697E-2</v>
      </c>
      <c r="F5" s="54"/>
      <c r="G5" s="11"/>
      <c r="H5" s="8"/>
      <c r="I5" s="12"/>
      <c r="J5" s="1"/>
    </row>
    <row r="6" spans="2:13" ht="14.45" customHeight="1">
      <c r="B6" s="13">
        <v>2</v>
      </c>
      <c r="C6" s="16">
        <f>($I$2*(1+$I$2)^B6)/((1+$I$2)^B6-1)</f>
        <v>0.50073136877023794</v>
      </c>
      <c r="D6" s="15">
        <v>52</v>
      </c>
      <c r="E6" s="16">
        <f>($I$2*(1+$I$2)^D6)/((1+$I$2)^D6-1)</f>
        <v>1.9731759899971887E-2</v>
      </c>
      <c r="F6" s="55"/>
      <c r="G6" s="14"/>
      <c r="H6" s="15"/>
      <c r="I6" s="16"/>
      <c r="J6" s="1"/>
    </row>
    <row r="7" spans="2:13" ht="14.45" customHeight="1">
      <c r="B7" s="13">
        <v>3</v>
      </c>
      <c r="C7" s="16">
        <f t="shared" ref="C7:C54" si="0">($I$2*(1+$I$2)^B7)/((1+$I$2)^B7-1)</f>
        <v>0.33398354448039613</v>
      </c>
      <c r="D7" s="15">
        <v>53</v>
      </c>
      <c r="E7" s="16">
        <f t="shared" ref="E7:E54" si="1">($I$2*(1+$I$2)^D7)/((1+$I$2)^D7-1)</f>
        <v>1.9368817509235775E-2</v>
      </c>
      <c r="F7" s="55"/>
      <c r="G7" s="14"/>
      <c r="H7" s="15"/>
      <c r="I7" s="16"/>
      <c r="J7" s="1"/>
    </row>
    <row r="8" spans="2:13" ht="14.45" customHeight="1">
      <c r="B8" s="13">
        <v>4</v>
      </c>
      <c r="C8" s="16">
        <f t="shared" si="0"/>
        <v>0.25060967192551259</v>
      </c>
      <c r="D8" s="15">
        <v>54</v>
      </c>
      <c r="E8" s="16">
        <f t="shared" si="1"/>
        <v>1.9019320361083784E-2</v>
      </c>
      <c r="F8" s="55"/>
      <c r="G8" s="14"/>
      <c r="H8" s="15"/>
      <c r="I8" s="16"/>
      <c r="J8" s="1"/>
    </row>
    <row r="9" spans="2:13" ht="14.45" customHeight="1">
      <c r="B9" s="17">
        <v>5</v>
      </c>
      <c r="C9" s="20">
        <f t="shared" si="0"/>
        <v>0.20058538006459598</v>
      </c>
      <c r="D9" s="19">
        <v>55</v>
      </c>
      <c r="E9" s="20">
        <f t="shared" si="1"/>
        <v>1.8682535078618362E-2</v>
      </c>
      <c r="F9" s="56"/>
      <c r="G9" s="18"/>
      <c r="H9" s="19"/>
      <c r="I9" s="20"/>
      <c r="J9" s="1"/>
    </row>
    <row r="10" spans="2:13" ht="14.45" customHeight="1">
      <c r="B10" s="13">
        <v>6</v>
      </c>
      <c r="C10" s="16">
        <f t="shared" si="0"/>
        <v>0.16723587855064667</v>
      </c>
      <c r="D10" s="15">
        <v>56</v>
      </c>
      <c r="E10" s="16">
        <f t="shared" si="1"/>
        <v>1.8357780669005837E-2</v>
      </c>
      <c r="F10" s="55"/>
      <c r="G10" s="14"/>
      <c r="H10" s="15"/>
      <c r="I10" s="16"/>
      <c r="J10" s="1"/>
    </row>
    <row r="11" spans="2:13" ht="14.45" customHeight="1">
      <c r="B11" s="13">
        <v>7</v>
      </c>
      <c r="C11" s="16">
        <f t="shared" si="0"/>
        <v>0.1434148286634995</v>
      </c>
      <c r="D11" s="15">
        <v>57</v>
      </c>
      <c r="E11" s="16">
        <f t="shared" si="1"/>
        <v>1.8044423928382288E-2</v>
      </c>
      <c r="F11" s="55"/>
      <c r="G11" s="14"/>
      <c r="H11" s="15"/>
      <c r="I11" s="16"/>
      <c r="J11" s="1"/>
    </row>
    <row r="12" spans="2:13" ht="14.45" customHeight="1">
      <c r="B12" s="13">
        <v>8</v>
      </c>
      <c r="C12" s="16">
        <f t="shared" si="0"/>
        <v>0.12554906104309052</v>
      </c>
      <c r="D12" s="15">
        <v>58</v>
      </c>
      <c r="E12" s="16">
        <f t="shared" si="1"/>
        <v>1.774187532211572E-2</v>
      </c>
      <c r="F12" s="55"/>
      <c r="G12" s="14"/>
      <c r="H12" s="15"/>
      <c r="I12" s="16"/>
      <c r="J12" s="1"/>
    </row>
    <row r="13" spans="2:13" ht="14.45" customHeight="1">
      <c r="B13" s="13">
        <v>9</v>
      </c>
      <c r="C13" s="16">
        <f t="shared" si="0"/>
        <v>0.11165348160047547</v>
      </c>
      <c r="D13" s="15">
        <v>59</v>
      </c>
      <c r="E13" s="16">
        <f t="shared" si="1"/>
        <v>1.7449585284023059E-2</v>
      </c>
      <c r="F13" s="55"/>
      <c r="G13" s="14"/>
      <c r="H13" s="15"/>
      <c r="I13" s="16"/>
      <c r="J13" s="1"/>
    </row>
    <row r="14" spans="2:13" ht="14.45" customHeight="1">
      <c r="B14" s="13">
        <v>10</v>
      </c>
      <c r="C14" s="16">
        <f t="shared" si="0"/>
        <v>0.10053703388229338</v>
      </c>
      <c r="D14" s="15">
        <v>60</v>
      </c>
      <c r="E14" s="16">
        <f t="shared" si="1"/>
        <v>1.7167040885666212E-2</v>
      </c>
      <c r="F14" s="55"/>
      <c r="G14" s="14"/>
      <c r="H14" s="15"/>
      <c r="I14" s="16"/>
      <c r="J14" s="1"/>
    </row>
    <row r="15" spans="2:13" ht="14.45" customHeight="1">
      <c r="B15" s="21">
        <v>11</v>
      </c>
      <c r="C15" s="24">
        <f t="shared" si="0"/>
        <v>9.1441772872762936E-2</v>
      </c>
      <c r="D15" s="23">
        <v>61</v>
      </c>
      <c r="E15" s="24">
        <f t="shared" si="1"/>
        <v>1.689376283325842E-2</v>
      </c>
      <c r="F15" s="57"/>
      <c r="G15" s="22"/>
      <c r="H15" s="23"/>
      <c r="I15" s="24"/>
      <c r="J15" s="1"/>
    </row>
    <row r="16" spans="2:13" ht="14.45" customHeight="1">
      <c r="B16" s="13">
        <v>12</v>
      </c>
      <c r="C16" s="16">
        <f t="shared" si="0"/>
        <v>8.3862401894695487E-2</v>
      </c>
      <c r="D16" s="15">
        <v>62</v>
      </c>
      <c r="E16" s="16">
        <f t="shared" si="1"/>
        <v>1.6629302755192241E-2</v>
      </c>
      <c r="F16" s="55"/>
      <c r="G16" s="14"/>
      <c r="H16" s="15"/>
      <c r="I16" s="16"/>
      <c r="J16" s="1"/>
    </row>
    <row r="17" spans="2:10" ht="14.45" customHeight="1">
      <c r="B17" s="13">
        <v>13</v>
      </c>
      <c r="C17" s="16">
        <f t="shared" si="0"/>
        <v>7.7449100171571611E-2</v>
      </c>
      <c r="D17" s="15">
        <v>63</v>
      </c>
      <c r="E17" s="16">
        <f t="shared" si="1"/>
        <v>1.6373240747898102E-2</v>
      </c>
      <c r="F17" s="55"/>
      <c r="G17" s="14"/>
      <c r="H17" s="15"/>
      <c r="I17" s="16"/>
      <c r="J17" s="1"/>
    </row>
    <row r="18" spans="2:10" ht="14.45" customHeight="1">
      <c r="B18" s="13">
        <v>14</v>
      </c>
      <c r="C18" s="16">
        <f t="shared" si="0"/>
        <v>7.1951995720164447E-2</v>
      </c>
      <c r="D18" s="15">
        <v>64</v>
      </c>
      <c r="E18" s="16">
        <f t="shared" si="1"/>
        <v>1.6125183151779257E-2</v>
      </c>
      <c r="F18" s="55"/>
      <c r="G18" s="14"/>
      <c r="H18" s="15"/>
      <c r="I18" s="16"/>
    </row>
    <row r="19" spans="2:10" ht="14.45" customHeight="1">
      <c r="B19" s="17">
        <v>15</v>
      </c>
      <c r="C19" s="20">
        <f t="shared" si="0"/>
        <v>6.7187849086100815E-2</v>
      </c>
      <c r="D19" s="19">
        <v>65</v>
      </c>
      <c r="E19" s="20">
        <f t="shared" si="1"/>
        <v>1.5884760532444423E-2</v>
      </c>
      <c r="F19" s="56"/>
      <c r="G19" s="18"/>
      <c r="H19" s="19"/>
      <c r="I19" s="20"/>
    </row>
    <row r="20" spans="2:10" ht="14.45" customHeight="1">
      <c r="B20" s="13">
        <v>16</v>
      </c>
      <c r="C20" s="16">
        <f t="shared" si="0"/>
        <v>6.3019230678603724E-2</v>
      </c>
      <c r="D20" s="15">
        <v>66</v>
      </c>
      <c r="E20" s="16">
        <f t="shared" si="1"/>
        <v>1.5651625845464916E-2</v>
      </c>
      <c r="F20" s="55"/>
      <c r="G20" s="14"/>
      <c r="H20" s="15"/>
      <c r="I20" s="16"/>
    </row>
    <row r="21" spans="2:10" ht="14.45" customHeight="1">
      <c r="B21" s="13">
        <v>17</v>
      </c>
      <c r="C21" s="16">
        <f t="shared" si="0"/>
        <v>5.9341047281191883E-2</v>
      </c>
      <c r="D21" s="15">
        <v>67</v>
      </c>
      <c r="E21" s="16">
        <f t="shared" si="1"/>
        <v>1.5425452765482064E-2</v>
      </c>
      <c r="F21" s="55"/>
      <c r="G21" s="14"/>
      <c r="H21" s="15"/>
      <c r="I21" s="16"/>
    </row>
    <row r="22" spans="2:10" ht="14.45" customHeight="1">
      <c r="B22" s="13">
        <v>18</v>
      </c>
      <c r="C22" s="16">
        <f t="shared" si="0"/>
        <v>5.6071559725490674E-2</v>
      </c>
      <c r="D22" s="15">
        <v>68</v>
      </c>
      <c r="E22" s="16">
        <f t="shared" si="1"/>
        <v>1.5205934162745922E-2</v>
      </c>
      <c r="F22" s="55"/>
      <c r="G22" s="14"/>
      <c r="H22" s="15"/>
      <c r="I22" s="16"/>
    </row>
    <row r="23" spans="2:10" ht="14.45" customHeight="1">
      <c r="B23" s="13">
        <v>19</v>
      </c>
      <c r="C23" s="16">
        <f t="shared" si="0"/>
        <v>5.3146237089096653E-2</v>
      </c>
      <c r="D23" s="15">
        <v>69</v>
      </c>
      <c r="E23" s="16">
        <f t="shared" si="1"/>
        <v>1.4992780712129486E-2</v>
      </c>
      <c r="F23" s="55"/>
      <c r="G23" s="14"/>
      <c r="H23" s="15"/>
      <c r="I23" s="16"/>
    </row>
    <row r="24" spans="2:10" ht="14.45" customHeight="1">
      <c r="B24" s="13">
        <v>20</v>
      </c>
      <c r="C24" s="16">
        <f t="shared" si="0"/>
        <v>5.0513454634086102E-2</v>
      </c>
      <c r="D24" s="15">
        <v>70</v>
      </c>
      <c r="E24" s="16">
        <f t="shared" si="1"/>
        <v>1.4785719621369644E-2</v>
      </c>
      <c r="F24" s="55"/>
      <c r="G24" s="14"/>
      <c r="H24" s="15"/>
      <c r="I24" s="16"/>
    </row>
    <row r="25" spans="2:10" ht="14.45" customHeight="1">
      <c r="B25" s="21">
        <v>21</v>
      </c>
      <c r="C25" s="24">
        <f t="shared" si="0"/>
        <v>4.8131420905947776E-2</v>
      </c>
      <c r="D25" s="23">
        <v>71</v>
      </c>
      <c r="E25" s="24">
        <f t="shared" si="1"/>
        <v>1.4584493466780904E-2</v>
      </c>
      <c r="F25" s="57"/>
      <c r="G25" s="22"/>
      <c r="H25" s="23"/>
      <c r="I25" s="24"/>
    </row>
    <row r="26" spans="2:10" ht="14.45" customHeight="1">
      <c r="B26" s="13">
        <v>22</v>
      </c>
      <c r="C26" s="16">
        <f t="shared" si="0"/>
        <v>4.5965942896443755E-2</v>
      </c>
      <c r="D26" s="15">
        <v>72</v>
      </c>
      <c r="E26" s="16">
        <f t="shared" si="1"/>
        <v>1.4388859125993549E-2</v>
      </c>
      <c r="F26" s="55"/>
      <c r="G26" s="14"/>
      <c r="H26" s="15"/>
      <c r="I26" s="16"/>
    </row>
    <row r="27" spans="2:10" ht="14.45" customHeight="1">
      <c r="B27" s="13">
        <v>23</v>
      </c>
      <c r="C27" s="16">
        <f t="shared" si="0"/>
        <v>4.3988774207462736E-2</v>
      </c>
      <c r="D27" s="15">
        <v>73</v>
      </c>
      <c r="E27" s="16">
        <f t="shared" si="1"/>
        <v>1.4198586798410878E-2</v>
      </c>
      <c r="F27" s="55"/>
      <c r="G27" s="14"/>
      <c r="H27" s="15"/>
      <c r="I27" s="16"/>
    </row>
    <row r="28" spans="2:10" ht="14.45" customHeight="1">
      <c r="B28" s="13">
        <v>24</v>
      </c>
      <c r="C28" s="16">
        <f t="shared" si="0"/>
        <v>4.2176376173912261E-2</v>
      </c>
      <c r="D28" s="15">
        <v>74</v>
      </c>
      <c r="E28" s="16">
        <f t="shared" si="1"/>
        <v>1.4013459105089752E-2</v>
      </c>
      <c r="F28" s="55"/>
      <c r="G28" s="14"/>
      <c r="H28" s="15"/>
      <c r="I28" s="16"/>
    </row>
    <row r="29" spans="2:10" ht="14.45" customHeight="1">
      <c r="B29" s="17">
        <v>25</v>
      </c>
      <c r="C29" s="20">
        <f t="shared" si="0"/>
        <v>4.050897631711118E-2</v>
      </c>
      <c r="D29" s="19">
        <v>75</v>
      </c>
      <c r="E29" s="20">
        <f t="shared" si="1"/>
        <v>1.3833270260630203E-2</v>
      </c>
      <c r="F29" s="56"/>
      <c r="G29" s="18"/>
      <c r="H29" s="19"/>
      <c r="I29" s="20"/>
    </row>
    <row r="30" spans="2:10" ht="14.45" customHeight="1">
      <c r="B30" s="13">
        <v>26</v>
      </c>
      <c r="C30" s="16">
        <f t="shared" si="0"/>
        <v>3.8969844078176143E-2</v>
      </c>
      <c r="D30" s="15">
        <v>76</v>
      </c>
      <c r="E30" s="16">
        <f t="shared" si="1"/>
        <v>1.3657825310442528E-2</v>
      </c>
      <c r="F30" s="55"/>
      <c r="G30" s="14"/>
      <c r="H30" s="15"/>
      <c r="I30" s="16"/>
    </row>
    <row r="31" spans="2:10" ht="14.45" customHeight="1">
      <c r="B31" s="13">
        <v>27</v>
      </c>
      <c r="C31" s="16">
        <f t="shared" si="0"/>
        <v>3.754472749953771E-2</v>
      </c>
      <c r="D31" s="15">
        <v>77</v>
      </c>
      <c r="E31" s="16">
        <f t="shared" si="1"/>
        <v>1.3486939427447605E-2</v>
      </c>
      <c r="F31" s="55"/>
      <c r="G31" s="14"/>
      <c r="H31" s="15"/>
      <c r="I31" s="16"/>
    </row>
    <row r="32" spans="2:10" ht="14.45" customHeight="1">
      <c r="B32" s="13">
        <v>28</v>
      </c>
      <c r="C32" s="16">
        <f t="shared" si="0"/>
        <v>3.6221410617564571E-2</v>
      </c>
      <c r="D32" s="15">
        <v>78</v>
      </c>
      <c r="E32" s="16">
        <f t="shared" si="1"/>
        <v>1.3320437262877821E-2</v>
      </c>
      <c r="F32" s="55"/>
      <c r="G32" s="14"/>
      <c r="H32" s="15"/>
      <c r="I32" s="16"/>
    </row>
    <row r="33" spans="2:9" ht="14.45" customHeight="1">
      <c r="B33" s="13">
        <v>29</v>
      </c>
      <c r="C33" s="16">
        <f t="shared" si="0"/>
        <v>3.4989362429124427E-2</v>
      </c>
      <c r="D33" s="15">
        <v>79</v>
      </c>
      <c r="E33" s="16">
        <f t="shared" si="1"/>
        <v>1.315815234638372E-2</v>
      </c>
      <c r="F33" s="55"/>
      <c r="G33" s="14"/>
      <c r="H33" s="15"/>
      <c r="I33" s="16"/>
    </row>
    <row r="34" spans="2:9" ht="14.45" customHeight="1">
      <c r="B34" s="13">
        <v>30</v>
      </c>
      <c r="C34" s="16">
        <f t="shared" si="0"/>
        <v>3.3839456064836085E-2</v>
      </c>
      <c r="D34" s="15">
        <v>80</v>
      </c>
      <c r="E34" s="16">
        <f t="shared" si="1"/>
        <v>1.299992653113302E-2</v>
      </c>
      <c r="F34" s="55"/>
      <c r="G34" s="14"/>
      <c r="H34" s="15"/>
      <c r="I34" s="16"/>
    </row>
    <row r="35" spans="2:9" ht="14.45" customHeight="1">
      <c r="B35" s="21">
        <v>31</v>
      </c>
      <c r="C35" s="24">
        <f t="shared" si="0"/>
        <v>3.2763742315881313E-2</v>
      </c>
      <c r="D35" s="23">
        <v>81</v>
      </c>
      <c r="E35" s="24">
        <f t="shared" si="1"/>
        <v>1.2845609480013063E-2</v>
      </c>
      <c r="F35" s="57"/>
      <c r="G35" s="22"/>
      <c r="H35" s="23"/>
      <c r="I35" s="24"/>
    </row>
    <row r="36" spans="2:9" ht="14.45" customHeight="1">
      <c r="B36" s="13">
        <v>32</v>
      </c>
      <c r="C36" s="16">
        <f t="shared" si="0"/>
        <v>3.1755265624544476E-2</v>
      </c>
      <c r="D36" s="15">
        <v>82</v>
      </c>
      <c r="E36" s="16">
        <f t="shared" si="1"/>
        <v>1.2695058189428638E-2</v>
      </c>
      <c r="F36" s="55"/>
      <c r="G36" s="14"/>
      <c r="H36" s="15"/>
      <c r="I36" s="16"/>
    </row>
    <row r="37" spans="2:9" ht="14.45" customHeight="1">
      <c r="B37" s="13">
        <v>33</v>
      </c>
      <c r="C37" s="16">
        <f t="shared" si="0"/>
        <v>3.0807913531013174E-2</v>
      </c>
      <c r="D37" s="15">
        <v>83</v>
      </c>
      <c r="E37" s="16">
        <f t="shared" si="1"/>
        <v>1.2548136547523641E-2</v>
      </c>
      <c r="F37" s="55"/>
      <c r="G37" s="14"/>
      <c r="H37" s="15"/>
      <c r="I37" s="16"/>
    </row>
    <row r="38" spans="2:9" ht="14.45" customHeight="1">
      <c r="B38" s="13">
        <v>34</v>
      </c>
      <c r="C38" s="16">
        <f t="shared" si="0"/>
        <v>2.9916292688393378E-2</v>
      </c>
      <c r="D38" s="15">
        <v>84</v>
      </c>
      <c r="E38" s="16">
        <f t="shared" si="1"/>
        <v>1.2404714923958516E-2</v>
      </c>
      <c r="F38" s="55"/>
      <c r="G38" s="69"/>
      <c r="H38" s="15"/>
      <c r="I38" s="16"/>
    </row>
    <row r="39" spans="2:9" ht="14.45" customHeight="1">
      <c r="B39" s="17">
        <v>35</v>
      </c>
      <c r="C39" s="20">
        <f t="shared" si="0"/>
        <v>2.9075626132292681E-2</v>
      </c>
      <c r="D39" s="19">
        <v>85</v>
      </c>
      <c r="E39" s="20">
        <f t="shared" si="1"/>
        <v>1.2264669788644765E-2</v>
      </c>
      <c r="F39" s="56"/>
      <c r="G39" s="18"/>
      <c r="H39" s="19"/>
      <c r="I39" s="20"/>
    </row>
    <row r="40" spans="2:9" ht="14.45" customHeight="1">
      <c r="B40" s="13">
        <v>36</v>
      </c>
      <c r="C40" s="16">
        <f t="shared" si="0"/>
        <v>2.8281667672138813E-2</v>
      </c>
      <c r="D40" s="15">
        <v>86</v>
      </c>
      <c r="E40" s="16">
        <f t="shared" si="1"/>
        <v>1.2127883357078937E-2</v>
      </c>
      <c r="F40" s="55"/>
      <c r="G40" s="14"/>
      <c r="H40" s="15"/>
      <c r="I40" s="16"/>
    </row>
    <row r="41" spans="2:9" ht="14.45" customHeight="1">
      <c r="B41" s="13">
        <v>37</v>
      </c>
      <c r="C41" s="16">
        <f t="shared" si="0"/>
        <v>2.7530630164988294E-2</v>
      </c>
      <c r="D41" s="15">
        <v>87</v>
      </c>
      <c r="E41" s="16">
        <f t="shared" si="1"/>
        <v>1.1994243260136704E-2</v>
      </c>
      <c r="F41" s="55"/>
      <c r="G41" s="14"/>
      <c r="H41" s="15"/>
      <c r="I41" s="16"/>
    </row>
    <row r="42" spans="2:9" ht="14.45" customHeight="1">
      <c r="B42" s="13">
        <v>38</v>
      </c>
      <c r="C42" s="16">
        <f t="shared" si="0"/>
        <v>2.6819125114522769E-2</v>
      </c>
      <c r="D42" s="15">
        <v>88</v>
      </c>
      <c r="E42" s="16">
        <f t="shared" si="1"/>
        <v>1.1863642236380974E-2</v>
      </c>
      <c r="F42" s="55"/>
      <c r="G42" s="14"/>
      <c r="H42" s="15"/>
      <c r="I42" s="16"/>
    </row>
    <row r="43" spans="2:9" ht="14.45" customHeight="1">
      <c r="B43" s="13">
        <v>39</v>
      </c>
      <c r="C43" s="16">
        <f t="shared" si="0"/>
        <v>2.6144111562506463E-2</v>
      </c>
      <c r="D43" s="15">
        <v>89</v>
      </c>
      <c r="E43" s="16">
        <f t="shared" si="1"/>
        <v>1.173597784511294E-2</v>
      </c>
      <c r="F43" s="55"/>
      <c r="G43" s="14"/>
      <c r="H43" s="15"/>
      <c r="I43" s="16"/>
    </row>
    <row r="44" spans="2:9" ht="14.45" customHeight="1">
      <c r="B44" s="13">
        <v>40</v>
      </c>
      <c r="C44" s="16">
        <f t="shared" si="0"/>
        <v>2.5502852646527022E-2</v>
      </c>
      <c r="D44" s="15">
        <v>90</v>
      </c>
      <c r="E44" s="16">
        <f t="shared" si="1"/>
        <v>1.1611152198553475E-2</v>
      </c>
      <c r="F44" s="55"/>
      <c r="G44" s="14"/>
      <c r="H44" s="15"/>
      <c r="I44" s="16"/>
    </row>
    <row r="45" spans="2:9" ht="14.45" customHeight="1">
      <c r="B45" s="21">
        <v>41</v>
      </c>
      <c r="C45" s="24">
        <f t="shared" si="0"/>
        <v>2.4892878515137898E-2</v>
      </c>
      <c r="D45" s="23">
        <v>91</v>
      </c>
      <c r="E45" s="24">
        <f t="shared" si="1"/>
        <v>1.1489071711682624E-2</v>
      </c>
      <c r="F45" s="57"/>
      <c r="G45" s="22"/>
      <c r="H45" s="23"/>
      <c r="I45" s="24"/>
    </row>
    <row r="46" spans="2:9" ht="14.45" customHeight="1">
      <c r="B46" s="13">
        <v>42</v>
      </c>
      <c r="C46" s="16">
        <f t="shared" si="0"/>
        <v>2.4311954540839578E-2</v>
      </c>
      <c r="D46" s="15">
        <v>92</v>
      </c>
      <c r="E46" s="16">
        <f t="shared" si="1"/>
        <v>1.1369646868394045E-2</v>
      </c>
      <c r="F46" s="55"/>
      <c r="G46" s="14"/>
      <c r="H46" s="15"/>
      <c r="I46" s="16"/>
    </row>
    <row r="47" spans="2:9" ht="14.45" customHeight="1">
      <c r="B47" s="13">
        <v>43</v>
      </c>
      <c r="C47" s="16">
        <f t="shared" si="0"/>
        <v>2.3758053968456934E-2</v>
      </c>
      <c r="D47" s="15">
        <v>93</v>
      </c>
      <c r="E47" s="16">
        <f t="shared" si="1"/>
        <v>1.1252792002736097E-2</v>
      </c>
      <c r="F47" s="55"/>
      <c r="G47" s="14"/>
      <c r="H47" s="15"/>
      <c r="I47" s="16"/>
    </row>
    <row r="48" spans="2:9" ht="14.45" customHeight="1">
      <c r="B48" s="13">
        <v>44</v>
      </c>
      <c r="C48" s="16">
        <f t="shared" si="0"/>
        <v>2.3229334293285067E-2</v>
      </c>
      <c r="D48" s="15">
        <v>94</v>
      </c>
      <c r="E48" s="16">
        <f t="shared" si="1"/>
        <v>1.1138425094116639E-2</v>
      </c>
      <c r="F48" s="55"/>
      <c r="G48" s="14"/>
      <c r="H48" s="15"/>
      <c r="I48" s="16"/>
    </row>
    <row r="49" spans="2:13" ht="14.45" customHeight="1">
      <c r="B49" s="17">
        <v>45</v>
      </c>
      <c r="C49" s="20">
        <f t="shared" si="0"/>
        <v>2.272411678881402E-2</v>
      </c>
      <c r="D49" s="19">
        <v>95</v>
      </c>
      <c r="E49" s="20">
        <f t="shared" si="1"/>
        <v>1.1026467575441644E-2</v>
      </c>
      <c r="F49" s="56"/>
      <c r="G49" s="18"/>
      <c r="H49" s="19"/>
      <c r="I49" s="20"/>
    </row>
    <row r="50" spans="2:13" ht="14.45" customHeight="1">
      <c r="B50" s="13">
        <v>46</v>
      </c>
      <c r="C50" s="16">
        <f t="shared" si="0"/>
        <v>2.2240868704751657E-2</v>
      </c>
      <c r="D50" s="15">
        <v>96</v>
      </c>
      <c r="E50" s="16">
        <f t="shared" si="1"/>
        <v>1.0916844153245795E-2</v>
      </c>
      <c r="F50" s="55"/>
      <c r="G50" s="14"/>
      <c r="H50" s="15"/>
      <c r="I50" s="16"/>
    </row>
    <row r="51" spans="2:13" ht="14.45" customHeight="1">
      <c r="B51" s="13">
        <v>47</v>
      </c>
      <c r="C51" s="16">
        <f t="shared" si="0"/>
        <v>2.1778187737638562E-2</v>
      </c>
      <c r="D51" s="15">
        <v>97</v>
      </c>
      <c r="E51" s="16">
        <f t="shared" si="1"/>
        <v>1.0809482638948589E-2</v>
      </c>
      <c r="F51" s="55"/>
      <c r="G51" s="14"/>
      <c r="H51" s="15"/>
      <c r="I51" s="16"/>
    </row>
    <row r="52" spans="2:13" ht="14.45" customHeight="1">
      <c r="B52" s="13">
        <v>48</v>
      </c>
      <c r="C52" s="16">
        <f t="shared" si="0"/>
        <v>2.1334788442636247E-2</v>
      </c>
      <c r="D52" s="15">
        <v>98</v>
      </c>
      <c r="E52" s="16">
        <f t="shared" si="1"/>
        <v>1.070431379044192E-2</v>
      </c>
      <c r="F52" s="68"/>
      <c r="G52" s="69"/>
      <c r="H52" s="15"/>
      <c r="I52" s="16"/>
    </row>
    <row r="53" spans="2:13" ht="14.45" customHeight="1">
      <c r="B53" s="13">
        <v>49</v>
      </c>
      <c r="C53" s="16">
        <f t="shared" si="0"/>
        <v>2.0909490309178054E-2</v>
      </c>
      <c r="D53" s="15">
        <v>99</v>
      </c>
      <c r="E53" s="16">
        <f t="shared" si="1"/>
        <v>1.0601271163278324E-2</v>
      </c>
      <c r="F53" s="55"/>
      <c r="G53" s="14"/>
      <c r="H53" s="15"/>
      <c r="I53" s="16"/>
    </row>
    <row r="54" spans="2:13" ht="14.45" customHeight="1">
      <c r="B54" s="25">
        <v>50</v>
      </c>
      <c r="C54" s="28">
        <f t="shared" si="0"/>
        <v>2.0501207267542475E-2</v>
      </c>
      <c r="D54" s="27">
        <v>100</v>
      </c>
      <c r="E54" s="28">
        <f t="shared" si="1"/>
        <v>1.0500290970787874E-2</v>
      </c>
      <c r="F54" s="58"/>
      <c r="G54" s="26"/>
      <c r="H54" s="27"/>
      <c r="I54" s="28"/>
    </row>
    <row r="55" spans="2:13" ht="14.1" hidden="1" customHeight="1">
      <c r="B55" s="53" t="s">
        <v>12</v>
      </c>
      <c r="C55" s="53"/>
      <c r="D55" s="53"/>
      <c r="E55" s="53"/>
      <c r="F55" s="53"/>
      <c r="G55" s="53"/>
      <c r="H55" s="53"/>
      <c r="I55" s="53"/>
    </row>
    <row r="56" spans="2:13" ht="14.1" hidden="1" customHeight="1">
      <c r="B56" s="4"/>
      <c r="D56" s="4"/>
      <c r="F56" s="4"/>
      <c r="G56" s="79" t="s">
        <v>2</v>
      </c>
      <c r="H56" s="79"/>
      <c r="I56" s="79"/>
      <c r="J56" s="1"/>
      <c r="M56" s="6"/>
    </row>
    <row r="57" spans="2:13" ht="6" hidden="1" customHeight="1">
      <c r="B57" s="4"/>
      <c r="D57" s="4"/>
      <c r="F57" s="4"/>
      <c r="G57" s="29"/>
      <c r="H57" s="29"/>
      <c r="I57" s="29"/>
      <c r="J57" s="1"/>
      <c r="M57" s="6"/>
    </row>
    <row r="58" spans="2:13" ht="14.45" hidden="1" customHeight="1">
      <c r="B58" s="7" t="s">
        <v>0</v>
      </c>
      <c r="C58" s="10" t="s">
        <v>1</v>
      </c>
      <c r="D58" s="54" t="s">
        <v>0</v>
      </c>
      <c r="E58" s="9" t="s">
        <v>1</v>
      </c>
      <c r="F58" s="8" t="s">
        <v>0</v>
      </c>
      <c r="G58" s="10" t="s">
        <v>1</v>
      </c>
      <c r="H58" s="54" t="s">
        <v>0</v>
      </c>
      <c r="I58" s="9" t="s">
        <v>1</v>
      </c>
      <c r="J58" s="1"/>
    </row>
    <row r="59" spans="2:13" ht="14.45" hidden="1" customHeight="1">
      <c r="B59" s="7">
        <v>201</v>
      </c>
      <c r="C59" s="12">
        <f>($I$2*(1+$I$2)^B59)/((1+$I$2)^B59-1)</f>
        <v>5.4809544004898987E-3</v>
      </c>
      <c r="D59" s="54">
        <v>251</v>
      </c>
      <c r="E59" s="11">
        <f>($I$2*(1+$I$2)^D59)/((1+$I$2)^D59-1)</f>
        <v>4.4933600894032878E-3</v>
      </c>
      <c r="F59" s="8">
        <v>301</v>
      </c>
      <c r="G59" s="12">
        <f>($I$2*(1+$I$2)^F59)/((1+$I$2)^F59-1)</f>
        <v>3.8351775929853175E-3</v>
      </c>
      <c r="H59" s="54">
        <v>351</v>
      </c>
      <c r="I59" s="11">
        <f>($I$2*(1+$I$2)^H59)/((1+$I$2)^H59-1)</f>
        <v>3.3656297009376128E-3</v>
      </c>
      <c r="J59" s="1"/>
    </row>
    <row r="60" spans="2:13" ht="14.45" hidden="1" customHeight="1">
      <c r="B60" s="13">
        <v>202</v>
      </c>
      <c r="C60" s="16">
        <f t="shared" ref="C60:C108" si="2">($I$2*(1+$I$2)^B60)/((1+$I$2)^B60-1)</f>
        <v>5.4563920947677622E-3</v>
      </c>
      <c r="D60" s="55">
        <v>252</v>
      </c>
      <c r="E60" s="14">
        <f t="shared" ref="E60:E108" si="3">($I$2*(1+$I$2)^D60)/((1+$I$2)^D60-1)</f>
        <v>4.4776215495243715E-3</v>
      </c>
      <c r="F60" s="15">
        <v>302</v>
      </c>
      <c r="G60" s="16">
        <f t="shared" ref="G60:G108" si="4">($I$2*(1+$I$2)^F60)/((1+$I$2)^F60-1)</f>
        <v>3.8242502124138608E-3</v>
      </c>
      <c r="H60" s="55">
        <v>352</v>
      </c>
      <c r="I60" s="14">
        <f t="shared" ref="I60:I68" si="5">($I$2*(1+$I$2)^H60)/((1+$I$2)^H60-1)</f>
        <v>3.3576107155475943E-3</v>
      </c>
      <c r="J60" s="1"/>
    </row>
    <row r="61" spans="2:13" ht="14.45" hidden="1" customHeight="1">
      <c r="B61" s="13">
        <v>203</v>
      </c>
      <c r="C61" s="16">
        <f t="shared" si="2"/>
        <v>5.4320725592894512E-3</v>
      </c>
      <c r="D61" s="55">
        <v>253</v>
      </c>
      <c r="E61" s="14">
        <f t="shared" si="3"/>
        <v>4.4620080471490893E-3</v>
      </c>
      <c r="F61" s="15">
        <v>303</v>
      </c>
      <c r="G61" s="16">
        <f t="shared" si="4"/>
        <v>3.813395477904569E-3</v>
      </c>
      <c r="H61" s="55">
        <v>353</v>
      </c>
      <c r="I61" s="14">
        <f t="shared" si="5"/>
        <v>3.3496376068732139E-3</v>
      </c>
      <c r="J61" s="1"/>
    </row>
    <row r="62" spans="2:13" ht="14.45" hidden="1" customHeight="1">
      <c r="B62" s="13">
        <v>204</v>
      </c>
      <c r="C62" s="16">
        <f t="shared" si="2"/>
        <v>5.4079922238745998E-3</v>
      </c>
      <c r="D62" s="55">
        <v>254</v>
      </c>
      <c r="E62" s="14">
        <f t="shared" si="3"/>
        <v>4.4465181054268565E-3</v>
      </c>
      <c r="F62" s="15">
        <v>304</v>
      </c>
      <c r="G62" s="16">
        <f t="shared" si="4"/>
        <v>3.8026126725258951E-3</v>
      </c>
      <c r="H62" s="55">
        <v>354</v>
      </c>
      <c r="I62" s="14">
        <f t="shared" si="5"/>
        <v>3.3417099860992136E-3</v>
      </c>
      <c r="J62" s="1"/>
    </row>
    <row r="63" spans="2:13" ht="14.45" hidden="1" customHeight="1">
      <c r="B63" s="13">
        <v>205</v>
      </c>
      <c r="C63" s="20">
        <f t="shared" si="2"/>
        <v>5.3841475880047566E-3</v>
      </c>
      <c r="D63" s="55">
        <v>255</v>
      </c>
      <c r="E63" s="18">
        <f t="shared" si="3"/>
        <v>4.4311502706732295E-3</v>
      </c>
      <c r="F63" s="15">
        <v>305</v>
      </c>
      <c r="G63" s="20">
        <f t="shared" si="4"/>
        <v>3.7919010887485657E-3</v>
      </c>
      <c r="H63" s="55">
        <v>355</v>
      </c>
      <c r="I63" s="14">
        <f t="shared" si="5"/>
        <v>3.3338274687912703E-3</v>
      </c>
      <c r="J63" s="1"/>
    </row>
    <row r="64" spans="2:13" ht="14.45" hidden="1" customHeight="1">
      <c r="B64" s="21">
        <v>206</v>
      </c>
      <c r="C64" s="16">
        <f t="shared" si="2"/>
        <v>5.3605352191325537E-3</v>
      </c>
      <c r="D64" s="59">
        <v>256</v>
      </c>
      <c r="E64" s="14">
        <f t="shared" si="3"/>
        <v>4.4159031119174966E-3</v>
      </c>
      <c r="F64" s="23">
        <v>306</v>
      </c>
      <c r="G64" s="16">
        <f t="shared" si="4"/>
        <v>3.7812600282919754E-3</v>
      </c>
      <c r="H64" s="57">
        <v>356</v>
      </c>
      <c r="I64" s="22">
        <f t="shared" si="5"/>
        <v>3.3259896748344627E-3</v>
      </c>
      <c r="J64" s="1"/>
    </row>
    <row r="65" spans="2:10" ht="14.45" hidden="1" customHeight="1">
      <c r="B65" s="13">
        <v>207</v>
      </c>
      <c r="C65" s="16">
        <f t="shared" si="2"/>
        <v>5.3371517510398996E-3</v>
      </c>
      <c r="D65" s="60">
        <v>257</v>
      </c>
      <c r="E65" s="14">
        <f t="shared" si="3"/>
        <v>4.4007752204607347E-3</v>
      </c>
      <c r="F65" s="15">
        <v>307</v>
      </c>
      <c r="G65" s="16">
        <f t="shared" si="4"/>
        <v>3.770688801973527E-3</v>
      </c>
      <c r="H65" s="55">
        <v>357</v>
      </c>
      <c r="I65" s="14">
        <f t="shared" si="5"/>
        <v>3.3181962283727823E-3</v>
      </c>
      <c r="J65" s="1"/>
    </row>
    <row r="66" spans="2:10" ht="14.45" hidden="1" customHeight="1">
      <c r="B66" s="13">
        <v>208</v>
      </c>
      <c r="C66" s="16">
        <f t="shared" si="2"/>
        <v>5.3139938822435364E-3</v>
      </c>
      <c r="D66" s="60">
        <v>258</v>
      </c>
      <c r="E66" s="14">
        <f t="shared" si="3"/>
        <v>4.385765209444204E-3</v>
      </c>
      <c r="F66" s="15">
        <v>308</v>
      </c>
      <c r="G66" s="16">
        <f t="shared" si="4"/>
        <v>3.7601867295609668E-3</v>
      </c>
      <c r="H66" s="55">
        <v>358</v>
      </c>
      <c r="I66" s="14">
        <f t="shared" si="5"/>
        <v>3.3104467577496537E-3</v>
      </c>
      <c r="J66" s="1"/>
    </row>
    <row r="67" spans="2:10" ht="14.45" hidden="1" customHeight="1">
      <c r="B67" s="13">
        <v>209</v>
      </c>
      <c r="C67" s="16">
        <f t="shared" si="2"/>
        <v>5.2910583744463181E-3</v>
      </c>
      <c r="D67" s="60">
        <v>259</v>
      </c>
      <c r="E67" s="14">
        <f t="shared" si="3"/>
        <v>4.3708717134277163E-3</v>
      </c>
      <c r="F67" s="15">
        <v>309</v>
      </c>
      <c r="G67" s="16">
        <f t="shared" si="4"/>
        <v>3.7497531396275315E-3</v>
      </c>
      <c r="H67" s="55">
        <v>359</v>
      </c>
      <c r="I67" s="14">
        <f t="shared" si="5"/>
        <v>3.3027408954494314E-3</v>
      </c>
      <c r="J67" s="1"/>
    </row>
    <row r="68" spans="2:10" ht="14.45" hidden="1" customHeight="1">
      <c r="B68" s="17">
        <v>210</v>
      </c>
      <c r="C68" s="16">
        <f t="shared" si="2"/>
        <v>5.2683420510328399E-3</v>
      </c>
      <c r="D68" s="61">
        <v>260</v>
      </c>
      <c r="E68" s="14">
        <f t="shared" si="3"/>
        <v>4.3560933879777481E-3</v>
      </c>
      <c r="F68" s="19">
        <v>310</v>
      </c>
      <c r="G68" s="16">
        <f t="shared" si="4"/>
        <v>3.7393873694099408E-3</v>
      </c>
      <c r="H68" s="56">
        <v>360</v>
      </c>
      <c r="I68" s="18">
        <f t="shared" si="5"/>
        <v>3.2950782780399039E-3</v>
      </c>
      <c r="J68" s="1"/>
    </row>
    <row r="69" spans="2:10" ht="14.45" hidden="1" customHeight="1">
      <c r="B69" s="13">
        <v>211</v>
      </c>
      <c r="C69" s="24">
        <f t="shared" si="2"/>
        <v>5.2458417956077344E-3</v>
      </c>
      <c r="D69" s="55">
        <v>261</v>
      </c>
      <c r="E69" s="22">
        <f t="shared" si="3"/>
        <v>4.3414289092650014E-3</v>
      </c>
      <c r="F69" s="65">
        <v>311</v>
      </c>
      <c r="G69" s="66">
        <f t="shared" si="4"/>
        <v>3.7290887646691025E-3</v>
      </c>
      <c r="H69" s="55"/>
      <c r="I69" s="14"/>
      <c r="J69" s="1"/>
    </row>
    <row r="70" spans="2:10" ht="14.45" hidden="1" customHeight="1">
      <c r="B70" s="13">
        <v>212</v>
      </c>
      <c r="C70" s="16">
        <f t="shared" si="2"/>
        <v>5.2235545505754056E-3</v>
      </c>
      <c r="D70" s="55">
        <v>262</v>
      </c>
      <c r="E70" s="14">
        <f t="shared" si="3"/>
        <v>4.3268769736712065E-3</v>
      </c>
      <c r="F70" s="65">
        <v>312</v>
      </c>
      <c r="G70" s="67">
        <f t="shared" si="4"/>
        <v>3.7188566795535211E-3</v>
      </c>
      <c r="H70" s="55"/>
      <c r="I70" s="14"/>
      <c r="J70" s="1"/>
    </row>
    <row r="71" spans="2:10" ht="14.45" hidden="1" customHeight="1">
      <c r="B71" s="13">
        <v>213</v>
      </c>
      <c r="C71" s="16">
        <f t="shared" si="2"/>
        <v>5.2014773157597668E-3</v>
      </c>
      <c r="D71" s="55">
        <v>263</v>
      </c>
      <c r="E71" s="14">
        <f t="shared" si="3"/>
        <v>4.3124362974048709E-3</v>
      </c>
      <c r="F71" s="15">
        <v>313</v>
      </c>
      <c r="G71" s="16">
        <f t="shared" si="4"/>
        <v>3.7086904764652845E-3</v>
      </c>
      <c r="H71" s="55"/>
      <c r="I71" s="14"/>
      <c r="J71" s="1"/>
    </row>
    <row r="72" spans="2:10" ht="14.45" hidden="1" customHeight="1">
      <c r="B72" s="13">
        <v>214</v>
      </c>
      <c r="C72" s="16">
        <f t="shared" si="2"/>
        <v>5.1796071470626417E-3</v>
      </c>
      <c r="D72" s="55">
        <v>264</v>
      </c>
      <c r="E72" s="14">
        <f t="shared" si="3"/>
        <v>4.2981056161257806E-3</v>
      </c>
      <c r="F72" s="15">
        <v>314</v>
      </c>
      <c r="G72" s="16">
        <f t="shared" si="4"/>
        <v>3.698589525928673E-3</v>
      </c>
      <c r="H72" s="55"/>
      <c r="I72" s="14"/>
    </row>
    <row r="73" spans="2:10" ht="14.45" hidden="1" customHeight="1">
      <c r="B73" s="13">
        <v>215</v>
      </c>
      <c r="C73" s="20">
        <f t="shared" si="2"/>
        <v>5.1579411551596309E-3</v>
      </c>
      <c r="D73" s="55">
        <v>265</v>
      </c>
      <c r="E73" s="18">
        <f t="shared" si="3"/>
        <v>4.2838836845779894E-3</v>
      </c>
      <c r="F73" s="15">
        <v>315</v>
      </c>
      <c r="G73" s="20">
        <f t="shared" si="4"/>
        <v>3.6885532064612069E-3</v>
      </c>
      <c r="H73" s="55"/>
      <c r="I73" s="14"/>
    </row>
    <row r="74" spans="2:10" ht="14.45" hidden="1" customHeight="1">
      <c r="B74" s="21">
        <v>216</v>
      </c>
      <c r="C74" s="16">
        <f t="shared" si="2"/>
        <v>5.1364765042322237E-3</v>
      </c>
      <c r="D74" s="59">
        <v>266</v>
      </c>
      <c r="E74" s="14">
        <f t="shared" si="3"/>
        <v>4.2697692762310949E-3</v>
      </c>
      <c r="F74" s="23">
        <v>316</v>
      </c>
      <c r="G74" s="16">
        <f t="shared" si="4"/>
        <v>3.6785809044471802E-3</v>
      </c>
      <c r="H74" s="57"/>
      <c r="I74" s="22"/>
    </row>
    <row r="75" spans="2:10" ht="14.45" hidden="1" customHeight="1">
      <c r="B75" s="13">
        <v>217</v>
      </c>
      <c r="C75" s="16">
        <f t="shared" si="2"/>
        <v>5.115210410734909E-3</v>
      </c>
      <c r="D75" s="60">
        <v>267</v>
      </c>
      <c r="E75" s="14">
        <f t="shared" si="3"/>
        <v>4.2557611829295702E-3</v>
      </c>
      <c r="F75" s="15">
        <v>317</v>
      </c>
      <c r="G75" s="16">
        <f t="shared" si="4"/>
        <v>3.668672014013585E-3</v>
      </c>
      <c r="H75" s="55"/>
      <c r="I75" s="14"/>
    </row>
    <row r="76" spans="2:10" ht="14.45" hidden="1" customHeight="1">
      <c r="B76" s="13">
        <v>218</v>
      </c>
      <c r="C76" s="16">
        <f t="shared" si="2"/>
        <v>5.0941401421962726E-3</v>
      </c>
      <c r="D76" s="60">
        <v>268</v>
      </c>
      <c r="E76" s="14">
        <f t="shared" si="3"/>
        <v>4.2418582145499553E-3</v>
      </c>
      <c r="F76" s="15">
        <v>318</v>
      </c>
      <c r="G76" s="16">
        <f t="shared" si="4"/>
        <v>3.6588259369083678E-3</v>
      </c>
      <c r="H76" s="55"/>
      <c r="I76" s="14"/>
    </row>
    <row r="77" spans="2:10" ht="14.45" hidden="1" customHeight="1">
      <c r="B77" s="13">
        <v>219</v>
      </c>
      <c r="C77" s="16">
        <f t="shared" si="2"/>
        <v>5.0732630160529191E-3</v>
      </c>
      <c r="D77" s="60">
        <v>269</v>
      </c>
      <c r="E77" s="14">
        <f t="shared" si="3"/>
        <v>4.2280591986656787E-3</v>
      </c>
      <c r="F77" s="15">
        <v>319</v>
      </c>
      <c r="G77" s="16">
        <f t="shared" si="4"/>
        <v>3.6490420823809674E-3</v>
      </c>
      <c r="H77" s="55"/>
      <c r="I77" s="14"/>
    </row>
    <row r="78" spans="2:10" ht="14.45" hidden="1" customHeight="1">
      <c r="B78" s="17">
        <v>220</v>
      </c>
      <c r="C78" s="16">
        <f t="shared" si="2"/>
        <v>5.0525763985152013E-3</v>
      </c>
      <c r="D78" s="61">
        <v>270</v>
      </c>
      <c r="E78" s="14">
        <f t="shared" si="3"/>
        <v>4.2143629802193459E-3</v>
      </c>
      <c r="F78" s="19">
        <v>320</v>
      </c>
      <c r="G78" s="16">
        <f t="shared" si="4"/>
        <v>3.6393198670651231E-3</v>
      </c>
      <c r="H78" s="56"/>
      <c r="I78" s="18"/>
    </row>
    <row r="79" spans="2:10" ht="14.45" hidden="1" customHeight="1">
      <c r="B79" s="13">
        <v>221</v>
      </c>
      <c r="C79" s="24">
        <f t="shared" si="2"/>
        <v>5.0320777034637346E-3</v>
      </c>
      <c r="D79" s="55">
        <v>271</v>
      </c>
      <c r="E79" s="22">
        <f t="shared" si="3"/>
        <v>4.2007684212022689E-3</v>
      </c>
      <c r="F79" s="15">
        <v>321</v>
      </c>
      <c r="G79" s="24">
        <f t="shared" si="4"/>
        <v>3.6296587148638413E-3</v>
      </c>
      <c r="H79" s="55"/>
      <c r="I79" s="14"/>
    </row>
    <row r="80" spans="2:10" ht="14.45" hidden="1" customHeight="1">
      <c r="B80" s="13">
        <v>222</v>
      </c>
      <c r="C80" s="16">
        <f t="shared" si="2"/>
        <v>5.0117643913757601E-3</v>
      </c>
      <c r="D80" s="55">
        <v>272</v>
      </c>
      <c r="E80" s="14">
        <f t="shared" si="3"/>
        <v>4.1872744003410818E-3</v>
      </c>
      <c r="F80" s="15">
        <v>322</v>
      </c>
      <c r="G80" s="16">
        <f t="shared" si="4"/>
        <v>3.6200580568365249E-3</v>
      </c>
      <c r="H80" s="55"/>
      <c r="I80" s="14"/>
    </row>
    <row r="81" spans="2:9" ht="14.45" hidden="1" customHeight="1">
      <c r="B81" s="13">
        <v>223</v>
      </c>
      <c r="C81" s="16">
        <f t="shared" si="2"/>
        <v>4.9916339682803427E-3</v>
      </c>
      <c r="D81" s="55">
        <v>273</v>
      </c>
      <c r="E81" s="14">
        <f t="shared" si="3"/>
        <v>4.1738798127912112E-3</v>
      </c>
      <c r="F81" s="15">
        <v>323</v>
      </c>
      <c r="G81" s="16">
        <f t="shared" si="4"/>
        <v>3.6105173310881874E-3</v>
      </c>
      <c r="H81" s="55"/>
      <c r="I81" s="14"/>
    </row>
    <row r="82" spans="2:9" ht="14.45" hidden="1" customHeight="1">
      <c r="B82" s="13">
        <v>224</v>
      </c>
      <c r="C82" s="16">
        <f t="shared" si="2"/>
        <v>4.971683984741627E-3</v>
      </c>
      <c r="D82" s="55">
        <v>274</v>
      </c>
      <c r="E82" s="14">
        <f t="shared" si="3"/>
        <v>4.1605835698371096E-3</v>
      </c>
      <c r="F82" s="15">
        <v>324</v>
      </c>
      <c r="G82" s="16">
        <f t="shared" si="4"/>
        <v>3.6010359826607287E-3</v>
      </c>
      <c r="H82" s="55"/>
      <c r="I82" s="14"/>
    </row>
    <row r="83" spans="2:9" ht="14.45" hidden="1" customHeight="1">
      <c r="B83" s="13">
        <v>225</v>
      </c>
      <c r="C83" s="20">
        <f t="shared" si="2"/>
        <v>4.9519120348691407E-3</v>
      </c>
      <c r="D83" s="55">
        <v>275</v>
      </c>
      <c r="E83" s="18">
        <f t="shared" si="3"/>
        <v>4.1473845985989738E-3</v>
      </c>
      <c r="F83" s="15">
        <v>325</v>
      </c>
      <c r="G83" s="20">
        <f t="shared" si="4"/>
        <v>3.5916134634262171E-3</v>
      </c>
      <c r="H83" s="55"/>
      <c r="I83" s="14"/>
    </row>
    <row r="84" spans="2:9" ht="14.45" hidden="1" customHeight="1">
      <c r="B84" s="21">
        <v>226</v>
      </c>
      <c r="C84" s="16">
        <f t="shared" si="2"/>
        <v>4.9323157553544236E-3</v>
      </c>
      <c r="D84" s="59">
        <v>276</v>
      </c>
      <c r="E84" s="14">
        <f t="shared" si="3"/>
        <v>4.1342818417458857E-3</v>
      </c>
      <c r="F84" s="23">
        <v>326</v>
      </c>
      <c r="G84" s="16">
        <f t="shared" si="4"/>
        <v>3.5822492319821254E-3</v>
      </c>
      <c r="H84" s="57"/>
      <c r="I84" s="22"/>
    </row>
    <row r="85" spans="2:9" ht="14.45" hidden="1" customHeight="1">
      <c r="B85" s="13">
        <v>227</v>
      </c>
      <c r="C85" s="16">
        <f t="shared" si="2"/>
        <v>4.9128928245330862E-3</v>
      </c>
      <c r="D85" s="60">
        <v>277</v>
      </c>
      <c r="E85" s="14">
        <f t="shared" si="3"/>
        <v>4.121274257215128E-3</v>
      </c>
      <c r="F85" s="15">
        <v>327</v>
      </c>
      <c r="G85" s="16">
        <f t="shared" si="4"/>
        <v>3.5729427535484905E-3</v>
      </c>
      <c r="H85" s="55"/>
      <c r="I85" s="14"/>
    </row>
    <row r="86" spans="2:9" ht="14.45" hidden="1" customHeight="1">
      <c r="B86" s="13">
        <v>228</v>
      </c>
      <c r="C86" s="16">
        <f t="shared" si="2"/>
        <v>4.8936409614715494E-3</v>
      </c>
      <c r="D86" s="60">
        <v>278</v>
      </c>
      <c r="E86" s="14">
        <f t="shared" si="3"/>
        <v>4.1083608179375971E-3</v>
      </c>
      <c r="F86" s="15">
        <v>328</v>
      </c>
      <c r="G86" s="16">
        <f t="shared" si="4"/>
        <v>3.563693499866983E-3</v>
      </c>
      <c r="H86" s="55"/>
      <c r="I86" s="14"/>
    </row>
    <row r="87" spans="2:9" ht="14.45" hidden="1" customHeight="1">
      <c r="B87" s="13">
        <v>229</v>
      </c>
      <c r="C87" s="16">
        <f t="shared" si="2"/>
        <v>4.8745579250777556E-3</v>
      </c>
      <c r="D87" s="60">
        <v>279</v>
      </c>
      <c r="E87" s="14">
        <f t="shared" si="3"/>
        <v>4.0955405115690778E-3</v>
      </c>
      <c r="F87" s="15">
        <v>329</v>
      </c>
      <c r="G87" s="16">
        <f t="shared" si="4"/>
        <v>3.554500949101768E-3</v>
      </c>
      <c r="H87" s="55"/>
      <c r="I87" s="14"/>
    </row>
    <row r="88" spans="2:9" ht="14.45" hidden="1" customHeight="1">
      <c r="B88" s="17">
        <v>230</v>
      </c>
      <c r="C88" s="16">
        <f t="shared" si="2"/>
        <v>4.8556415132350352E-3</v>
      </c>
      <c r="D88" s="61">
        <v>280</v>
      </c>
      <c r="E88" s="14">
        <f t="shared" si="3"/>
        <v>4.0828123402273245E-3</v>
      </c>
      <c r="F88" s="19">
        <v>330</v>
      </c>
      <c r="G88" s="16">
        <f t="shared" si="4"/>
        <v>3.5453645857422117E-3</v>
      </c>
      <c r="H88" s="56"/>
      <c r="I88" s="18"/>
    </row>
    <row r="89" spans="2:9" ht="14.45" hidden="1" customHeight="1">
      <c r="B89" s="13">
        <v>231</v>
      </c>
      <c r="C89" s="24">
        <f t="shared" si="2"/>
        <v>4.8368895619584585E-3</v>
      </c>
      <c r="D89" s="55">
        <v>281</v>
      </c>
      <c r="E89" s="22">
        <f t="shared" si="3"/>
        <v>4.0701753202347039E-3</v>
      </c>
      <c r="F89" s="15">
        <v>331</v>
      </c>
      <c r="G89" s="24">
        <f t="shared" si="4"/>
        <v>3.5362839005073201E-3</v>
      </c>
      <c r="H89" s="55"/>
      <c r="I89" s="14"/>
    </row>
    <row r="90" spans="2:9" ht="14.45" hidden="1" customHeight="1">
      <c r="B90" s="13">
        <v>232</v>
      </c>
      <c r="C90" s="16">
        <f t="shared" si="2"/>
        <v>4.8182999445730759E-3</v>
      </c>
      <c r="D90" s="55">
        <v>282</v>
      </c>
      <c r="E90" s="14">
        <f t="shared" si="3"/>
        <v>4.0576284818663608E-3</v>
      </c>
      <c r="F90" s="15">
        <v>332</v>
      </c>
      <c r="G90" s="16">
        <f t="shared" si="4"/>
        <v>3.527258390251939E-3</v>
      </c>
      <c r="H90" s="55"/>
      <c r="I90" s="14"/>
    </row>
    <row r="91" spans="2:9" ht="14.45" hidden="1" customHeight="1">
      <c r="B91" s="13">
        <v>233</v>
      </c>
      <c r="C91" s="16">
        <f t="shared" si="2"/>
        <v>4.7998705709132458E-3</v>
      </c>
      <c r="D91" s="55">
        <v>283</v>
      </c>
      <c r="E91" s="14">
        <f t="shared" si="3"/>
        <v>4.0451708691036882E-3</v>
      </c>
      <c r="F91" s="15">
        <v>333</v>
      </c>
      <c r="G91" s="16">
        <f t="shared" si="4"/>
        <v>3.518287557874603E-3</v>
      </c>
      <c r="H91" s="55"/>
      <c r="I91" s="14"/>
    </row>
    <row r="92" spans="2:9" ht="14.45" hidden="1" customHeight="1">
      <c r="B92" s="13">
        <v>234</v>
      </c>
      <c r="C92" s="16">
        <f t="shared" si="2"/>
        <v>4.781599386542529E-3</v>
      </c>
      <c r="D92" s="55">
        <v>284</v>
      </c>
      <c r="E92" s="14">
        <f t="shared" si="3"/>
        <v>4.0328015393930362E-3</v>
      </c>
      <c r="F92" s="15">
        <v>334</v>
      </c>
      <c r="G92" s="16">
        <f t="shared" si="4"/>
        <v>3.5093709122270746E-3</v>
      </c>
      <c r="H92" s="55"/>
      <c r="I92" s="14"/>
    </row>
    <row r="93" spans="2:9" ht="14.45" hidden="1" customHeight="1">
      <c r="B93" s="13">
        <v>235</v>
      </c>
      <c r="C93" s="20">
        <f t="shared" si="2"/>
        <v>4.7634843719934769E-3</v>
      </c>
      <c r="D93" s="55">
        <v>285</v>
      </c>
      <c r="E93" s="18">
        <f t="shared" si="3"/>
        <v>4.0205195634094651E-3</v>
      </c>
      <c r="F93" s="15">
        <v>335</v>
      </c>
      <c r="G93" s="20">
        <f t="shared" si="4"/>
        <v>3.5005079680254883E-3</v>
      </c>
      <c r="H93" s="55"/>
      <c r="I93" s="14"/>
    </row>
    <row r="94" spans="2:9" ht="14.45" hidden="1" customHeight="1">
      <c r="B94" s="21">
        <v>236</v>
      </c>
      <c r="C94" s="16">
        <f t="shared" si="2"/>
        <v>4.7455235420268034E-3</v>
      </c>
      <c r="D94" s="59">
        <v>286</v>
      </c>
      <c r="E94" s="14">
        <f t="shared" si="3"/>
        <v>4.0083240248254964E-3</v>
      </c>
      <c r="F94" s="23">
        <v>336</v>
      </c>
      <c r="G94" s="16">
        <f t="shared" si="4"/>
        <v>3.4916982457630793E-3</v>
      </c>
      <c r="H94" s="57"/>
      <c r="I94" s="22"/>
    </row>
    <row r="95" spans="2:9" ht="14.45" hidden="1" customHeight="1">
      <c r="B95" s="13">
        <v>237</v>
      </c>
      <c r="C95" s="16">
        <f t="shared" si="2"/>
        <v>4.7277149449092212E-3</v>
      </c>
      <c r="D95" s="60">
        <v>287</v>
      </c>
      <c r="E95" s="14">
        <f t="shared" si="3"/>
        <v>3.9962140200846498E-3</v>
      </c>
      <c r="F95" s="15">
        <v>337</v>
      </c>
      <c r="G95" s="16">
        <f t="shared" si="4"/>
        <v>3.4829412716244701E-3</v>
      </c>
      <c r="H95" s="55"/>
      <c r="I95" s="14"/>
    </row>
    <row r="96" spans="2:9" ht="14.45" hidden="1" customHeight="1">
      <c r="B96" s="13">
        <v>238</v>
      </c>
      <c r="C96" s="16">
        <f t="shared" si="2"/>
        <v>4.7100566617095715E-3</v>
      </c>
      <c r="D96" s="60">
        <v>288</v>
      </c>
      <c r="E96" s="14">
        <f t="shared" si="3"/>
        <v>3.9841886581797542E-3</v>
      </c>
      <c r="F96" s="15">
        <v>338</v>
      </c>
      <c r="G96" s="16">
        <f t="shared" si="4"/>
        <v>3.4742365774014855E-3</v>
      </c>
      <c r="H96" s="55"/>
      <c r="I96" s="14"/>
    </row>
    <row r="97" spans="2:9" ht="14.45" hidden="1" customHeight="1">
      <c r="B97" s="13">
        <v>239</v>
      </c>
      <c r="C97" s="16">
        <f t="shared" si="2"/>
        <v>4.6925468056125798E-3</v>
      </c>
      <c r="D97" s="60">
        <v>289</v>
      </c>
      <c r="E97" s="14">
        <f t="shared" si="3"/>
        <v>3.9722470604358047E-3</v>
      </c>
      <c r="F97" s="15">
        <v>339</v>
      </c>
      <c r="G97" s="16">
        <f t="shared" si="4"/>
        <v>3.465583700410441E-3</v>
      </c>
      <c r="H97" s="55"/>
      <c r="I97" s="14"/>
    </row>
    <row r="98" spans="2:9" ht="14.45" hidden="1" customHeight="1">
      <c r="B98" s="17">
        <v>240</v>
      </c>
      <c r="C98" s="16">
        <f t="shared" si="2"/>
        <v>4.6751835212497615E-3</v>
      </c>
      <c r="D98" s="61">
        <v>290</v>
      </c>
      <c r="E98" s="14">
        <f t="shared" si="3"/>
        <v>3.960388360297354E-3</v>
      </c>
      <c r="F98" s="19">
        <v>340</v>
      </c>
      <c r="G98" s="16">
        <f t="shared" si="4"/>
        <v>3.4569821834109019E-3</v>
      </c>
      <c r="H98" s="56"/>
      <c r="I98" s="18"/>
    </row>
    <row r="99" spans="2:9" ht="14.45" hidden="1" customHeight="1">
      <c r="B99" s="13">
        <v>241</v>
      </c>
      <c r="C99" s="24">
        <f t="shared" si="2"/>
        <v>4.6579649840470016E-3</v>
      </c>
      <c r="D99" s="55">
        <v>291</v>
      </c>
      <c r="E99" s="22">
        <f t="shared" si="3"/>
        <v>3.9486117031202733E-3</v>
      </c>
      <c r="F99" s="15">
        <v>341</v>
      </c>
      <c r="G99" s="24">
        <f t="shared" si="4"/>
        <v>3.4484315745258814E-3</v>
      </c>
      <c r="H99" s="55"/>
      <c r="I99" s="14"/>
    </row>
    <row r="100" spans="2:9" ht="14.45" hidden="1" customHeight="1">
      <c r="B100" s="13">
        <v>242</v>
      </c>
      <c r="C100" s="16">
        <f t="shared" si="2"/>
        <v>4.6408893995883308E-3</v>
      </c>
      <c r="D100" s="55">
        <v>292</v>
      </c>
      <c r="E100" s="14">
        <f t="shared" si="3"/>
        <v>3.936916245967783E-3</v>
      </c>
      <c r="F100" s="15">
        <v>342</v>
      </c>
      <c r="G100" s="16">
        <f t="shared" si="4"/>
        <v>3.4399314271634095E-3</v>
      </c>
      <c r="H100" s="55"/>
      <c r="I100" s="14"/>
    </row>
    <row r="101" spans="2:9" ht="14.45" hidden="1" customHeight="1">
      <c r="B101" s="13">
        <v>243</v>
      </c>
      <c r="C101" s="16">
        <f t="shared" si="2"/>
        <v>4.623955002995353E-3</v>
      </c>
      <c r="D101" s="55">
        <v>293</v>
      </c>
      <c r="E101" s="14">
        <f t="shared" si="3"/>
        <v>3.9253011574106739E-3</v>
      </c>
      <c r="F101" s="15">
        <v>343</v>
      </c>
      <c r="G101" s="16">
        <f t="shared" si="4"/>
        <v>3.4314812999395082E-3</v>
      </c>
      <c r="H101" s="55"/>
      <c r="I101" s="14"/>
    </row>
    <row r="102" spans="2:9" ht="14.45" hidden="1" customHeight="1">
      <c r="B102" s="13">
        <v>244</v>
      </c>
      <c r="C102" s="16">
        <f t="shared" si="2"/>
        <v>4.6071600583219964E-3</v>
      </c>
      <c r="D102" s="55">
        <v>294</v>
      </c>
      <c r="E102" s="14">
        <f t="shared" si="3"/>
        <v>3.9137656173316047E-3</v>
      </c>
      <c r="F102" s="15">
        <v>344</v>
      </c>
      <c r="G102" s="16">
        <f t="shared" si="4"/>
        <v>3.4230807566024853E-3</v>
      </c>
      <c r="H102" s="55"/>
      <c r="I102" s="14"/>
    </row>
    <row r="103" spans="2:9" ht="14.45" hidden="1" customHeight="1">
      <c r="B103" s="13">
        <v>245</v>
      </c>
      <c r="C103" s="20">
        <f t="shared" si="2"/>
        <v>4.5905028579640373E-3</v>
      </c>
      <c r="D103" s="55">
        <v>295</v>
      </c>
      <c r="E103" s="18">
        <f t="shared" si="3"/>
        <v>3.9023088167333612E-3</v>
      </c>
      <c r="F103" s="15">
        <v>345</v>
      </c>
      <c r="G103" s="20">
        <f t="shared" si="4"/>
        <v>3.4147293659585552E-3</v>
      </c>
      <c r="H103" s="55"/>
      <c r="I103" s="14"/>
    </row>
    <row r="104" spans="2:9" ht="14.45" hidden="1" customHeight="1">
      <c r="B104" s="21">
        <v>246</v>
      </c>
      <c r="C104" s="16">
        <f t="shared" si="2"/>
        <v>4.5739817220830526E-3</v>
      </c>
      <c r="D104" s="59">
        <v>296</v>
      </c>
      <c r="E104" s="14">
        <f t="shared" si="3"/>
        <v>3.890929957551035E-3</v>
      </c>
      <c r="F104" s="23">
        <v>346</v>
      </c>
      <c r="G104" s="16">
        <f t="shared" si="4"/>
        <v>3.4064267017987477E-3</v>
      </c>
      <c r="H104" s="57"/>
      <c r="I104" s="22"/>
    </row>
    <row r="105" spans="2:9" ht="14.45" hidden="1" customHeight="1">
      <c r="B105" s="13">
        <v>247</v>
      </c>
      <c r="C105" s="16">
        <f t="shared" si="2"/>
        <v>4.5575949980443719E-3</v>
      </c>
      <c r="D105" s="60">
        <v>297</v>
      </c>
      <c r="E105" s="14">
        <f t="shared" si="3"/>
        <v>3.879628252467958E-3</v>
      </c>
      <c r="F105" s="15">
        <v>347</v>
      </c>
      <c r="G105" s="16">
        <f t="shared" si="4"/>
        <v>3.3981723428270828E-3</v>
      </c>
      <c r="H105" s="55"/>
      <c r="I105" s="14"/>
    </row>
    <row r="106" spans="2:9" ht="14.45" hidden="1" customHeight="1">
      <c r="B106" s="13">
        <v>248</v>
      </c>
      <c r="C106" s="16">
        <f t="shared" si="2"/>
        <v>4.5413410598685996E-3</v>
      </c>
      <c r="D106" s="60">
        <v>298</v>
      </c>
      <c r="E106" s="14">
        <f t="shared" si="3"/>
        <v>3.868402924735382E-3</v>
      </c>
      <c r="F106" s="15">
        <v>348</v>
      </c>
      <c r="G106" s="16">
        <f t="shared" si="4"/>
        <v>3.3899658725899773E-3</v>
      </c>
      <c r="H106" s="55"/>
      <c r="I106" s="14"/>
    </row>
    <row r="107" spans="2:9" ht="14.45" hidden="1" customHeight="1">
      <c r="B107" s="13">
        <v>249</v>
      </c>
      <c r="C107" s="16">
        <f t="shared" si="2"/>
        <v>4.5252183076963598E-3</v>
      </c>
      <c r="D107" s="60">
        <v>299</v>
      </c>
      <c r="E107" s="14">
        <f t="shared" si="3"/>
        <v>3.8572532079957427E-3</v>
      </c>
      <c r="F107" s="15">
        <v>349</v>
      </c>
      <c r="G107" s="16">
        <f t="shared" si="4"/>
        <v>3.3818068794068709E-3</v>
      </c>
      <c r="H107" s="55"/>
      <c r="I107" s="14"/>
    </row>
    <row r="108" spans="2:9" ht="14.45" hidden="1" customHeight="1">
      <c r="B108" s="17">
        <v>250</v>
      </c>
      <c r="C108" s="28">
        <f t="shared" si="2"/>
        <v>4.5092251672659289E-3</v>
      </c>
      <c r="D108" s="62">
        <v>300</v>
      </c>
      <c r="E108" s="26">
        <f t="shared" si="3"/>
        <v>3.8461783461094861E-3</v>
      </c>
      <c r="F108" s="27">
        <v>350</v>
      </c>
      <c r="G108" s="28">
        <f t="shared" si="4"/>
        <v>3.3736949563020519E-3</v>
      </c>
      <c r="H108" s="58"/>
      <c r="I108" s="26"/>
    </row>
    <row r="109" spans="2:9" hidden="1"/>
    <row r="110" spans="2:9" hidden="1"/>
  </sheetData>
  <mergeCells count="1">
    <mergeCell ref="G56:I56"/>
  </mergeCells>
  <phoneticPr fontId="2"/>
  <pageMargins left="0.78740157480314965" right="0.78740157480314965" top="0.98425196850393704" bottom="0.98425196850393704" header="0.70866141732283472" footer="0.11811023622047245"/>
  <pageSetup paperSize="9" scale="99" firstPageNumber="295" orientation="portrait" blackAndWhite="1" useFirstPageNumber="1" horizontalDpi="300" verticalDpi="300" r:id="rId1"/>
  <headerFooter alignWithMargins="0">
    <oddHeader>&amp;C&amp;"ＭＳ Ｐゴシック,太字"D 　毎　月　償　還</oddHeader>
  </headerFooter>
  <rowBreaks count="1" manualBreakCount="1">
    <brk id="54" max="8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H105"/>
  <sheetViews>
    <sheetView view="pageBreakPreview" zoomScaleNormal="100" zoomScaleSheetLayoutView="100" workbookViewId="0">
      <selection activeCell="I19" sqref="I19"/>
    </sheetView>
  </sheetViews>
  <sheetFormatPr defaultRowHeight="12.75"/>
  <cols>
    <col min="1" max="1" width="2.625" style="30" customWidth="1"/>
    <col min="2" max="2" width="4.875" style="30" customWidth="1"/>
    <col min="3" max="8" width="13.125" style="30" customWidth="1"/>
    <col min="9" max="16384" width="9" style="30"/>
  </cols>
  <sheetData>
    <row r="1" spans="2:8" ht="13.5">
      <c r="B1" s="80" t="s">
        <v>45</v>
      </c>
      <c r="C1" s="80"/>
      <c r="D1" s="80"/>
      <c r="E1" s="80"/>
      <c r="F1" s="80"/>
      <c r="G1" s="80"/>
    </row>
    <row r="2" spans="2:8" s="35" customFormat="1">
      <c r="D2" s="81"/>
      <c r="E2" s="81"/>
      <c r="F2" s="81"/>
      <c r="G2" s="36" t="s">
        <v>9</v>
      </c>
      <c r="H2" s="36" t="s">
        <v>10</v>
      </c>
    </row>
    <row r="3" spans="2:8" s="35" customFormat="1">
      <c r="D3" s="81"/>
      <c r="E3" s="81"/>
      <c r="F3" s="81"/>
      <c r="G3" s="37">
        <v>1.17E-2</v>
      </c>
      <c r="H3" s="71">
        <f>'毎月償還（育児・教育）'!I2*6</f>
        <v>5.8499999999999993E-3</v>
      </c>
    </row>
    <row r="4" spans="2:8">
      <c r="G4" s="31"/>
      <c r="H4" s="32"/>
    </row>
    <row r="5" spans="2:8" s="35" customFormat="1" ht="15.6" customHeight="1">
      <c r="B5" s="39" t="s">
        <v>0</v>
      </c>
      <c r="C5" s="39" t="s">
        <v>3</v>
      </c>
      <c r="D5" s="39" t="s">
        <v>4</v>
      </c>
      <c r="E5" s="39" t="s">
        <v>5</v>
      </c>
      <c r="F5" s="39" t="s">
        <v>6</v>
      </c>
      <c r="G5" s="39" t="s">
        <v>7</v>
      </c>
      <c r="H5" s="39" t="s">
        <v>8</v>
      </c>
    </row>
    <row r="6" spans="2:8" s="35" customFormat="1" ht="15.6" customHeight="1">
      <c r="B6" s="39">
        <v>1</v>
      </c>
      <c r="C6" s="40">
        <f>$H$3*(1+(1/6)*$H$3)*((1+$H$3)^($B6-1))/((1+$H$3)^$B6-1)</f>
        <v>1.000975000000015</v>
      </c>
      <c r="D6" s="40">
        <f>$H$3*(1+(2/6)*$H$3)*((1+$H$3)^($B6-1))/((1+$H$3)^$B6-1)</f>
        <v>1.001950000000015</v>
      </c>
      <c r="E6" s="40">
        <f>$H$3*(1+(3/6)*$H$3)*((1+$H$3)^($B6-1))/((1+$H$3)^$B6-1)</f>
        <v>1.0029250000000152</v>
      </c>
      <c r="F6" s="40">
        <f>$H$3*(1+(4/6)*$H$3)*((1+$H$3)^($B6-1))/((1+$H$3)^$B6-1)</f>
        <v>1.0039000000000151</v>
      </c>
      <c r="G6" s="40">
        <f>$H$3*(1+(5/6)*$H$3)*((1+$H$3)^($B6-1))/((1+$H$3)^$B6-1)</f>
        <v>1.0048750000000151</v>
      </c>
      <c r="H6" s="40">
        <f>$H$3*(1+(6/6)*$H$3)*((1+$H$3)^($B6-1))/((1+$H$3)^$B6-1)</f>
        <v>1.005850000000015</v>
      </c>
    </row>
    <row r="7" spans="2:8" s="35" customFormat="1" ht="15.6" customHeight="1">
      <c r="B7" s="41">
        <v>2</v>
      </c>
      <c r="C7" s="42">
        <f t="shared" ref="C7:C46" si="0">$H$3*(1+(1/6)*$H$3)*((1+$H$3)^($B7-1))/((1+$H$3)^$B7-1)</f>
        <v>0.5019471564424105</v>
      </c>
      <c r="D7" s="42">
        <f t="shared" ref="D7:D46" si="1">$H$3*(1+(2/6)*$H$3)*((1+$H$3)^($B7-1))/((1+$H$3)^$B7-1)</f>
        <v>0.5024360782212075</v>
      </c>
      <c r="E7" s="42">
        <f t="shared" ref="E7:E46" si="2">$H$3*(1+(3/6)*$H$3)*((1+$H$3)^($B7-1))/((1+$H$3)^$B7-1)</f>
        <v>0.50292500000000451</v>
      </c>
      <c r="F7" s="42">
        <f t="shared" ref="F7:F46" si="3">$H$3*(1+(4/6)*$H$3)*((1+$H$3)^($B7-1))/((1+$H$3)^$B7-1)</f>
        <v>0.50341392177880162</v>
      </c>
      <c r="G7" s="42">
        <f t="shared" ref="G7:G46" si="4">$H$3*(1+(5/6)*$H$3)*((1+$H$3)^($B7-1))/((1+$H$3)^$B7-1)</f>
        <v>0.50390284355759851</v>
      </c>
      <c r="H7" s="42">
        <f t="shared" ref="H7:H46" si="5">$H$3*(1+(6/6)*$H$3)*((1+$H$3)^($B7-1))/((1+$H$3)^$B7-1)</f>
        <v>0.50439176533639563</v>
      </c>
    </row>
    <row r="8" spans="2:8" s="35" customFormat="1" ht="15.6" customHeight="1">
      <c r="B8" s="41">
        <v>3</v>
      </c>
      <c r="C8" s="42">
        <f t="shared" si="0"/>
        <v>0.33560642841906635</v>
      </c>
      <c r="D8" s="42">
        <f t="shared" si="1"/>
        <v>0.33593332596167086</v>
      </c>
      <c r="E8" s="42">
        <f t="shared" si="2"/>
        <v>0.33626022350427548</v>
      </c>
      <c r="F8" s="42">
        <f t="shared" si="3"/>
        <v>0.33658712104687999</v>
      </c>
      <c r="G8" s="42">
        <f t="shared" si="4"/>
        <v>0.33691401858948455</v>
      </c>
      <c r="H8" s="42">
        <f t="shared" si="5"/>
        <v>0.33724091613208906</v>
      </c>
    </row>
    <row r="9" spans="2:8" s="35" customFormat="1" ht="15.6" customHeight="1">
      <c r="B9" s="41">
        <v>4</v>
      </c>
      <c r="C9" s="42">
        <f t="shared" si="0"/>
        <v>0.25243747925521487</v>
      </c>
      <c r="D9" s="42">
        <f t="shared" si="1"/>
        <v>0.25268336605785607</v>
      </c>
      <c r="E9" s="42">
        <f t="shared" si="2"/>
        <v>0.25292925286049739</v>
      </c>
      <c r="F9" s="42">
        <f t="shared" si="3"/>
        <v>0.25317513966313859</v>
      </c>
      <c r="G9" s="42">
        <f t="shared" si="4"/>
        <v>0.25342102646577991</v>
      </c>
      <c r="H9" s="42">
        <f t="shared" si="5"/>
        <v>0.25366691326842111</v>
      </c>
    </row>
    <row r="10" spans="2:8" s="35" customFormat="1" ht="15.6" customHeight="1">
      <c r="B10" s="43">
        <v>5</v>
      </c>
      <c r="C10" s="44">
        <f t="shared" si="0"/>
        <v>0.20253724160820416</v>
      </c>
      <c r="D10" s="44">
        <f t="shared" si="1"/>
        <v>0.20273452306934753</v>
      </c>
      <c r="E10" s="44">
        <f t="shared" si="2"/>
        <v>0.20293180453049092</v>
      </c>
      <c r="F10" s="44">
        <f t="shared" si="3"/>
        <v>0.20312908599163432</v>
      </c>
      <c r="G10" s="44">
        <f t="shared" si="4"/>
        <v>0.20332636745277768</v>
      </c>
      <c r="H10" s="44">
        <f t="shared" si="5"/>
        <v>0.20352364891392105</v>
      </c>
    </row>
    <row r="11" spans="2:8" s="35" customFormat="1" ht="15.6" customHeight="1">
      <c r="B11" s="41">
        <v>6</v>
      </c>
      <c r="C11" s="42">
        <f t="shared" si="0"/>
        <v>0.16927135969073384</v>
      </c>
      <c r="D11" s="42">
        <f t="shared" si="1"/>
        <v>0.16943623850958392</v>
      </c>
      <c r="E11" s="42">
        <f t="shared" si="2"/>
        <v>0.16960111732843403</v>
      </c>
      <c r="F11" s="42">
        <f t="shared" si="3"/>
        <v>0.1697659961472841</v>
      </c>
      <c r="G11" s="42">
        <f t="shared" si="4"/>
        <v>0.16993087496613418</v>
      </c>
      <c r="H11" s="42">
        <f t="shared" si="5"/>
        <v>0.17009575378498426</v>
      </c>
    </row>
    <row r="12" spans="2:8" s="35" customFormat="1" ht="15.6" customHeight="1">
      <c r="B12" s="41">
        <v>7</v>
      </c>
      <c r="C12" s="42">
        <f t="shared" si="0"/>
        <v>0.14551082387417388</v>
      </c>
      <c r="D12" s="42">
        <f t="shared" si="1"/>
        <v>0.14565255873596095</v>
      </c>
      <c r="E12" s="42">
        <f t="shared" si="2"/>
        <v>0.14579429359774804</v>
      </c>
      <c r="F12" s="42">
        <f t="shared" si="3"/>
        <v>0.1459360284595351</v>
      </c>
      <c r="G12" s="42">
        <f t="shared" si="4"/>
        <v>0.14607776332132216</v>
      </c>
      <c r="H12" s="42">
        <f t="shared" si="5"/>
        <v>0.14621949818310925</v>
      </c>
    </row>
    <row r="13" spans="2:8" s="35" customFormat="1" ht="15.6" customHeight="1">
      <c r="B13" s="41">
        <v>8</v>
      </c>
      <c r="C13" s="42">
        <f t="shared" si="0"/>
        <v>0.12769112933939683</v>
      </c>
      <c r="D13" s="42">
        <f t="shared" si="1"/>
        <v>0.12781550692235935</v>
      </c>
      <c r="E13" s="42">
        <f t="shared" si="2"/>
        <v>0.12793988450532187</v>
      </c>
      <c r="F13" s="42">
        <f t="shared" si="3"/>
        <v>0.12806426208828439</v>
      </c>
      <c r="G13" s="42">
        <f t="shared" si="4"/>
        <v>0.12818863967124691</v>
      </c>
      <c r="H13" s="42">
        <f t="shared" si="5"/>
        <v>0.12831301725420943</v>
      </c>
    </row>
    <row r="14" spans="2:8" s="35" customFormat="1" ht="15.6" customHeight="1">
      <c r="B14" s="41">
        <v>9</v>
      </c>
      <c r="C14" s="42">
        <f t="shared" si="0"/>
        <v>0.11383199562705677</v>
      </c>
      <c r="D14" s="42">
        <f t="shared" si="1"/>
        <v>0.11394287371665579</v>
      </c>
      <c r="E14" s="42">
        <f t="shared" si="2"/>
        <v>0.11405375180625482</v>
      </c>
      <c r="F14" s="42">
        <f t="shared" si="3"/>
        <v>0.11416462989585385</v>
      </c>
      <c r="G14" s="42">
        <f t="shared" si="4"/>
        <v>0.11427550798545286</v>
      </c>
      <c r="H14" s="42">
        <f t="shared" si="5"/>
        <v>0.11438638607505187</v>
      </c>
    </row>
    <row r="15" spans="2:8" s="35" customFormat="1" ht="15.6" customHeight="1">
      <c r="B15" s="41">
        <v>10</v>
      </c>
      <c r="C15" s="42">
        <f t="shared" si="0"/>
        <v>0.10274525445769746</v>
      </c>
      <c r="D15" s="42">
        <f t="shared" si="1"/>
        <v>0.10284533350372384</v>
      </c>
      <c r="E15" s="42">
        <f t="shared" si="2"/>
        <v>0.10294541254975023</v>
      </c>
      <c r="F15" s="42">
        <f t="shared" si="3"/>
        <v>0.10304549159577661</v>
      </c>
      <c r="G15" s="42">
        <f t="shared" si="4"/>
        <v>0.10314557064180298</v>
      </c>
      <c r="H15" s="42">
        <f t="shared" si="5"/>
        <v>0.10324564968782936</v>
      </c>
    </row>
    <row r="16" spans="2:8" s="35" customFormat="1" ht="15.6" customHeight="1">
      <c r="B16" s="45">
        <v>11</v>
      </c>
      <c r="C16" s="46">
        <f t="shared" si="0"/>
        <v>9.3674798740895002E-2</v>
      </c>
      <c r="D16" s="46">
        <f t="shared" si="1"/>
        <v>9.3766042706800612E-2</v>
      </c>
      <c r="E16" s="46">
        <f t="shared" si="2"/>
        <v>9.3857286672706236E-2</v>
      </c>
      <c r="F16" s="46">
        <f t="shared" si="3"/>
        <v>9.3948530638611846E-2</v>
      </c>
      <c r="G16" s="46">
        <f t="shared" si="4"/>
        <v>9.4039774604517457E-2</v>
      </c>
      <c r="H16" s="46">
        <f t="shared" si="5"/>
        <v>9.4131018570423067E-2</v>
      </c>
    </row>
    <row r="17" spans="2:8" s="35" customFormat="1" ht="15.6" customHeight="1">
      <c r="B17" s="41">
        <v>12</v>
      </c>
      <c r="C17" s="42">
        <f t="shared" si="0"/>
        <v>8.6116557079827169E-2</v>
      </c>
      <c r="D17" s="42">
        <f t="shared" si="1"/>
        <v>8.6200438938168117E-2</v>
      </c>
      <c r="E17" s="42">
        <f t="shared" si="2"/>
        <v>8.6284320796509079E-2</v>
      </c>
      <c r="F17" s="42">
        <f t="shared" si="3"/>
        <v>8.6368202654850026E-2</v>
      </c>
      <c r="G17" s="42">
        <f t="shared" si="4"/>
        <v>8.6452084513190974E-2</v>
      </c>
      <c r="H17" s="42">
        <f t="shared" si="5"/>
        <v>8.6535966371531922E-2</v>
      </c>
    </row>
    <row r="18" spans="2:8" s="35" customFormat="1" ht="15.6" customHeight="1">
      <c r="B18" s="41">
        <v>13</v>
      </c>
      <c r="C18" s="42">
        <f t="shared" si="0"/>
        <v>7.9721556966044271E-2</v>
      </c>
      <c r="D18" s="42">
        <f t="shared" si="1"/>
        <v>7.9799209772599772E-2</v>
      </c>
      <c r="E18" s="42">
        <f t="shared" si="2"/>
        <v>7.9876862579155272E-2</v>
      </c>
      <c r="F18" s="42">
        <f t="shared" si="3"/>
        <v>7.9954515385710787E-2</v>
      </c>
      <c r="G18" s="42">
        <f t="shared" si="4"/>
        <v>8.0032168192266273E-2</v>
      </c>
      <c r="H18" s="42">
        <f t="shared" si="5"/>
        <v>8.0109820998821774E-2</v>
      </c>
    </row>
    <row r="19" spans="2:8" s="35" customFormat="1" ht="15.6" customHeight="1">
      <c r="B19" s="41">
        <v>14</v>
      </c>
      <c r="C19" s="42">
        <f t="shared" si="0"/>
        <v>7.4240532319336569E-2</v>
      </c>
      <c r="D19" s="42">
        <f t="shared" si="1"/>
        <v>7.4312846332185392E-2</v>
      </c>
      <c r="E19" s="42">
        <f t="shared" si="2"/>
        <v>7.4385160345034229E-2</v>
      </c>
      <c r="F19" s="42">
        <f t="shared" si="3"/>
        <v>7.4457474357883052E-2</v>
      </c>
      <c r="G19" s="42">
        <f t="shared" si="4"/>
        <v>7.4529788370731875E-2</v>
      </c>
      <c r="H19" s="42">
        <f t="shared" si="5"/>
        <v>7.4602102383580698E-2</v>
      </c>
    </row>
    <row r="20" spans="2:8" s="35" customFormat="1" ht="15.6" customHeight="1">
      <c r="B20" s="43">
        <v>15</v>
      </c>
      <c r="C20" s="44">
        <f t="shared" si="0"/>
        <v>6.9490688011653867E-2</v>
      </c>
      <c r="D20" s="44">
        <f t="shared" si="1"/>
        <v>6.9558375437225289E-2</v>
      </c>
      <c r="E20" s="44">
        <f t="shared" si="2"/>
        <v>6.9626062862796725E-2</v>
      </c>
      <c r="F20" s="44">
        <f t="shared" si="3"/>
        <v>6.9693750288368148E-2</v>
      </c>
      <c r="G20" s="44">
        <f t="shared" si="4"/>
        <v>6.9761437713939584E-2</v>
      </c>
      <c r="H20" s="44">
        <f t="shared" si="5"/>
        <v>6.9829125139511006E-2</v>
      </c>
    </row>
    <row r="21" spans="2:8" s="35" customFormat="1" ht="15.6" customHeight="1">
      <c r="B21" s="47">
        <v>16</v>
      </c>
      <c r="C21" s="48">
        <f t="shared" si="0"/>
        <v>6.5334927694558009E-2</v>
      </c>
      <c r="D21" s="48">
        <f t="shared" si="1"/>
        <v>6.5398567200541866E-2</v>
      </c>
      <c r="E21" s="48">
        <f t="shared" si="2"/>
        <v>6.5462206706525722E-2</v>
      </c>
      <c r="F21" s="48">
        <f t="shared" si="3"/>
        <v>6.5525846212509592E-2</v>
      </c>
      <c r="G21" s="48">
        <f t="shared" si="4"/>
        <v>6.5589485718493448E-2</v>
      </c>
      <c r="H21" s="48">
        <f t="shared" si="5"/>
        <v>6.5653125224477291E-2</v>
      </c>
    </row>
    <row r="22" spans="2:8" s="35" customFormat="1" ht="15.6" hidden="1" customHeight="1">
      <c r="B22" s="41">
        <v>17</v>
      </c>
      <c r="C22" s="42">
        <f t="shared" si="0"/>
        <v>6.1668412981689603E-2</v>
      </c>
      <c r="D22" s="42">
        <f t="shared" si="1"/>
        <v>6.172848111791393E-2</v>
      </c>
      <c r="E22" s="42">
        <f t="shared" si="2"/>
        <v>6.1788549254138271E-2</v>
      </c>
      <c r="F22" s="42">
        <f t="shared" si="3"/>
        <v>6.1848617390362591E-2</v>
      </c>
      <c r="G22" s="42">
        <f t="shared" si="4"/>
        <v>6.1908685526586918E-2</v>
      </c>
      <c r="H22" s="42">
        <f t="shared" si="5"/>
        <v>6.1968753662811238E-2</v>
      </c>
    </row>
    <row r="23" spans="2:8" s="35" customFormat="1" ht="15.6" hidden="1" customHeight="1">
      <c r="B23" s="41">
        <v>18</v>
      </c>
      <c r="C23" s="42">
        <f t="shared" si="0"/>
        <v>5.8409602903747519E-2</v>
      </c>
      <c r="D23" s="42">
        <f t="shared" si="1"/>
        <v>5.846649679503467E-2</v>
      </c>
      <c r="E23" s="42">
        <f t="shared" si="2"/>
        <v>5.852339068632182E-2</v>
      </c>
      <c r="F23" s="42">
        <f t="shared" si="3"/>
        <v>5.8580284577608971E-2</v>
      </c>
      <c r="G23" s="42">
        <f t="shared" si="4"/>
        <v>5.8637178468896115E-2</v>
      </c>
      <c r="H23" s="42">
        <f t="shared" si="5"/>
        <v>5.8694072360183265E-2</v>
      </c>
    </row>
    <row r="24" spans="2:8" s="35" customFormat="1" ht="15.6" hidden="1" customHeight="1">
      <c r="B24" s="41">
        <v>19</v>
      </c>
      <c r="C24" s="42">
        <f t="shared" si="0"/>
        <v>5.5494123009263832E-2</v>
      </c>
      <c r="D24" s="42">
        <f t="shared" si="1"/>
        <v>5.5548177076482325E-2</v>
      </c>
      <c r="E24" s="42">
        <f t="shared" si="2"/>
        <v>5.5602231143700817E-2</v>
      </c>
      <c r="F24" s="42">
        <f t="shared" si="3"/>
        <v>5.565628521091931E-2</v>
      </c>
      <c r="G24" s="42">
        <f t="shared" si="4"/>
        <v>5.5710339278137802E-2</v>
      </c>
      <c r="H24" s="42">
        <f t="shared" si="5"/>
        <v>5.5764393345356301E-2</v>
      </c>
    </row>
    <row r="25" spans="2:8" s="35" customFormat="1" ht="15.6" hidden="1" customHeight="1">
      <c r="B25" s="41">
        <v>20</v>
      </c>
      <c r="C25" s="42">
        <f t="shared" si="0"/>
        <v>5.2870473735146022E-2</v>
      </c>
      <c r="D25" s="42">
        <f t="shared" si="1"/>
        <v>5.2921972235999454E-2</v>
      </c>
      <c r="E25" s="42">
        <f t="shared" si="2"/>
        <v>5.29734707368529E-2</v>
      </c>
      <c r="F25" s="42">
        <f t="shared" si="3"/>
        <v>5.3024969237706332E-2</v>
      </c>
      <c r="G25" s="42">
        <f t="shared" si="4"/>
        <v>5.3076467738559764E-2</v>
      </c>
      <c r="H25" s="42">
        <f t="shared" si="5"/>
        <v>5.3127966239413189E-2</v>
      </c>
    </row>
    <row r="26" spans="2:8" s="35" customFormat="1" ht="15.6" hidden="1" customHeight="1">
      <c r="B26" s="45">
        <v>21</v>
      </c>
      <c r="C26" s="46">
        <f t="shared" si="0"/>
        <v>5.0496964957064898E-2</v>
      </c>
      <c r="D26" s="46">
        <f t="shared" si="1"/>
        <v>5.0546151540978718E-2</v>
      </c>
      <c r="E26" s="46">
        <f t="shared" si="2"/>
        <v>5.0595338124892544E-2</v>
      </c>
      <c r="F26" s="46">
        <f t="shared" si="3"/>
        <v>5.0644524708806371E-2</v>
      </c>
      <c r="G26" s="46">
        <f t="shared" si="4"/>
        <v>5.0693711292720191E-2</v>
      </c>
      <c r="H26" s="46">
        <f t="shared" si="5"/>
        <v>5.0742897876634011E-2</v>
      </c>
    </row>
    <row r="27" spans="2:8" s="35" customFormat="1" ht="15.6" hidden="1" customHeight="1">
      <c r="B27" s="41">
        <v>22</v>
      </c>
      <c r="C27" s="42">
        <f t="shared" si="0"/>
        <v>4.8339486571554416E-2</v>
      </c>
      <c r="D27" s="42">
        <f t="shared" si="1"/>
        <v>4.8386571662997521E-2</v>
      </c>
      <c r="E27" s="42">
        <f t="shared" si="2"/>
        <v>4.843365675444064E-2</v>
      </c>
      <c r="F27" s="42">
        <f t="shared" si="3"/>
        <v>4.8480741845883746E-2</v>
      </c>
      <c r="G27" s="42">
        <f t="shared" si="4"/>
        <v>4.8527826937326851E-2</v>
      </c>
      <c r="H27" s="42">
        <f t="shared" si="5"/>
        <v>4.8574912028769957E-2</v>
      </c>
    </row>
    <row r="28" spans="2:8" s="35" customFormat="1" ht="15.6" hidden="1" customHeight="1">
      <c r="B28" s="41">
        <v>23</v>
      </c>
      <c r="C28" s="42">
        <f t="shared" si="0"/>
        <v>4.6369860665390485E-2</v>
      </c>
      <c r="D28" s="42">
        <f t="shared" si="1"/>
        <v>4.6415027242126913E-2</v>
      </c>
      <c r="E28" s="42">
        <f t="shared" si="2"/>
        <v>4.6460193818863363E-2</v>
      </c>
      <c r="F28" s="42">
        <f t="shared" si="3"/>
        <v>4.6505360395599792E-2</v>
      </c>
      <c r="G28" s="42">
        <f t="shared" si="4"/>
        <v>4.6550526972336234E-2</v>
      </c>
      <c r="H28" s="42">
        <f t="shared" si="5"/>
        <v>4.6595693549072663E-2</v>
      </c>
    </row>
    <row r="29" spans="2:8" s="35" customFormat="1" ht="15.6" hidden="1" customHeight="1">
      <c r="B29" s="41">
        <v>24</v>
      </c>
      <c r="C29" s="42">
        <f t="shared" si="0"/>
        <v>4.4564605642624031E-2</v>
      </c>
      <c r="D29" s="42">
        <f t="shared" si="1"/>
        <v>4.4608013810162238E-2</v>
      </c>
      <c r="E29" s="42">
        <f t="shared" si="2"/>
        <v>4.4651421977700452E-2</v>
      </c>
      <c r="F29" s="42">
        <f t="shared" si="3"/>
        <v>4.4694830145238652E-2</v>
      </c>
      <c r="G29" s="42">
        <f t="shared" si="4"/>
        <v>4.4738238312776867E-2</v>
      </c>
      <c r="H29" s="42">
        <f t="shared" si="5"/>
        <v>4.4781646480315067E-2</v>
      </c>
    </row>
    <row r="30" spans="2:8" s="35" customFormat="1" ht="15.6" hidden="1" customHeight="1">
      <c r="B30" s="43">
        <v>25</v>
      </c>
      <c r="C30" s="44">
        <f t="shared" si="0"/>
        <v>4.2903996961127649E-2</v>
      </c>
      <c r="D30" s="63">
        <f t="shared" si="1"/>
        <v>4.2945787612279879E-2</v>
      </c>
      <c r="E30" s="44">
        <f t="shared" si="2"/>
        <v>4.2987578263432101E-2</v>
      </c>
      <c r="F30" s="44">
        <f t="shared" si="3"/>
        <v>4.3029368914584323E-2</v>
      </c>
      <c r="G30" s="44">
        <f t="shared" si="4"/>
        <v>4.3071159565736553E-2</v>
      </c>
      <c r="H30" s="44">
        <f t="shared" si="5"/>
        <v>4.3112950216888775E-2</v>
      </c>
    </row>
    <row r="31" spans="2:8" s="35" customFormat="1" ht="15.6" hidden="1" customHeight="1">
      <c r="B31" s="41">
        <v>26</v>
      </c>
      <c r="C31" s="42">
        <f t="shared" si="0"/>
        <v>4.1371344622245648E-2</v>
      </c>
      <c r="D31" s="42">
        <f t="shared" si="1"/>
        <v>4.1411642392925919E-2</v>
      </c>
      <c r="E31" s="42">
        <f t="shared" si="2"/>
        <v>4.1451940163606205E-2</v>
      </c>
      <c r="F31" s="42">
        <f t="shared" si="3"/>
        <v>4.1492237934286483E-2</v>
      </c>
      <c r="G31" s="42">
        <f t="shared" si="4"/>
        <v>4.1532535704966754E-2</v>
      </c>
      <c r="H31" s="42">
        <f t="shared" si="5"/>
        <v>4.1572833475647032E-2</v>
      </c>
    </row>
    <row r="32" spans="2:8" s="35" customFormat="1" ht="15.6" hidden="1" customHeight="1">
      <c r="B32" s="41">
        <v>27</v>
      </c>
      <c r="C32" s="42">
        <f t="shared" si="0"/>
        <v>3.9952431218300194E-2</v>
      </c>
      <c r="D32" s="42">
        <f t="shared" si="1"/>
        <v>3.9991346895952316E-2</v>
      </c>
      <c r="E32" s="42">
        <f t="shared" si="2"/>
        <v>4.0030262573604453E-2</v>
      </c>
      <c r="F32" s="42">
        <f t="shared" si="3"/>
        <v>4.0069178251256589E-2</v>
      </c>
      <c r="G32" s="42">
        <f t="shared" si="4"/>
        <v>4.0108093928908711E-2</v>
      </c>
      <c r="H32" s="42">
        <f t="shared" si="5"/>
        <v>4.0147009606560848E-2</v>
      </c>
    </row>
    <row r="33" spans="2:8" s="35" customFormat="1" ht="15.6" hidden="1" customHeight="1">
      <c r="B33" s="41">
        <v>28</v>
      </c>
      <c r="C33" s="42">
        <f t="shared" si="0"/>
        <v>3.8635070398488951E-2</v>
      </c>
      <c r="D33" s="42">
        <f t="shared" si="1"/>
        <v>3.8672702900438082E-2</v>
      </c>
      <c r="E33" s="42">
        <f t="shared" si="2"/>
        <v>3.8710335402387205E-2</v>
      </c>
      <c r="F33" s="42">
        <f t="shared" si="3"/>
        <v>3.8747967904336336E-2</v>
      </c>
      <c r="G33" s="42">
        <f t="shared" si="4"/>
        <v>3.8785600406285453E-2</v>
      </c>
      <c r="H33" s="42">
        <f t="shared" si="5"/>
        <v>3.8823232908234584E-2</v>
      </c>
    </row>
    <row r="34" spans="2:8" s="35" customFormat="1" ht="15.6" hidden="1" customHeight="1">
      <c r="B34" s="41">
        <v>29</v>
      </c>
      <c r="C34" s="42">
        <f t="shared" si="0"/>
        <v>3.7408756686666156E-2</v>
      </c>
      <c r="D34" s="42">
        <f t="shared" si="1"/>
        <v>3.7445194697375214E-2</v>
      </c>
      <c r="E34" s="42">
        <f t="shared" si="2"/>
        <v>3.7481632708084273E-2</v>
      </c>
      <c r="F34" s="42">
        <f t="shared" si="3"/>
        <v>3.7518070718793331E-2</v>
      </c>
      <c r="G34" s="42">
        <f t="shared" si="4"/>
        <v>3.7554508729502389E-2</v>
      </c>
      <c r="H34" s="42">
        <f t="shared" si="5"/>
        <v>3.7590946740211448E-2</v>
      </c>
    </row>
    <row r="35" spans="2:8" s="35" customFormat="1" ht="15.6" hidden="1" customHeight="1">
      <c r="B35" s="41">
        <v>30</v>
      </c>
      <c r="C35" s="42">
        <f t="shared" si="0"/>
        <v>3.6264385335567417E-2</v>
      </c>
      <c r="D35" s="42">
        <f t="shared" si="1"/>
        <v>3.6299708671017526E-2</v>
      </c>
      <c r="E35" s="42">
        <f t="shared" si="2"/>
        <v>3.6335032006467649E-2</v>
      </c>
      <c r="F35" s="42">
        <f t="shared" si="3"/>
        <v>3.6370355341917758E-2</v>
      </c>
      <c r="G35" s="42">
        <f t="shared" si="4"/>
        <v>3.6405678677367874E-2</v>
      </c>
      <c r="H35" s="42">
        <f t="shared" si="5"/>
        <v>3.6441002012817983E-2</v>
      </c>
    </row>
    <row r="36" spans="2:8" s="35" customFormat="1" ht="15.6" hidden="1" customHeight="1">
      <c r="B36" s="45">
        <v>31</v>
      </c>
      <c r="C36" s="46">
        <f t="shared" si="0"/>
        <v>3.5194026402797007E-2</v>
      </c>
      <c r="D36" s="46">
        <f t="shared" si="1"/>
        <v>3.5228307154806522E-2</v>
      </c>
      <c r="E36" s="46">
        <f t="shared" si="2"/>
        <v>3.5262587906816044E-2</v>
      </c>
      <c r="F36" s="46">
        <f t="shared" si="3"/>
        <v>3.5296868658825559E-2</v>
      </c>
      <c r="G36" s="46">
        <f t="shared" si="4"/>
        <v>3.5331149410835073E-2</v>
      </c>
      <c r="H36" s="46">
        <f t="shared" si="5"/>
        <v>3.5365430162844595E-2</v>
      </c>
    </row>
    <row r="37" spans="2:8" s="35" customFormat="1" ht="15.6" hidden="1" customHeight="1">
      <c r="B37" s="41">
        <v>32</v>
      </c>
      <c r="C37" s="42">
        <f t="shared" si="0"/>
        <v>3.4190741187568548E-2</v>
      </c>
      <c r="D37" s="42">
        <f t="shared" si="1"/>
        <v>3.422404468931222E-2</v>
      </c>
      <c r="E37" s="42">
        <f t="shared" si="2"/>
        <v>3.4257348191055907E-2</v>
      </c>
      <c r="F37" s="42">
        <f t="shared" si="3"/>
        <v>3.429065169279958E-2</v>
      </c>
      <c r="G37" s="42">
        <f t="shared" si="4"/>
        <v>3.432395519454326E-2</v>
      </c>
      <c r="H37" s="42">
        <f t="shared" si="5"/>
        <v>3.4357258696286939E-2</v>
      </c>
    </row>
    <row r="38" spans="2:8" s="35" customFormat="1" ht="15.6" hidden="1" customHeight="1">
      <c r="B38" s="41">
        <v>33</v>
      </c>
      <c r="C38" s="42">
        <f t="shared" si="0"/>
        <v>3.324843204258289E-2</v>
      </c>
      <c r="D38" s="42">
        <f t="shared" si="1"/>
        <v>3.3280817687820298E-2</v>
      </c>
      <c r="E38" s="42">
        <f t="shared" si="2"/>
        <v>3.3313203333057713E-2</v>
      </c>
      <c r="F38" s="42">
        <f t="shared" si="3"/>
        <v>3.3345588978295121E-2</v>
      </c>
      <c r="G38" s="42">
        <f t="shared" si="4"/>
        <v>3.3377974623532536E-2</v>
      </c>
      <c r="H38" s="42">
        <f t="shared" si="5"/>
        <v>3.3410360268769944E-2</v>
      </c>
    </row>
    <row r="39" spans="2:8" s="35" customFormat="1" ht="15.6" hidden="1" customHeight="1">
      <c r="B39" s="41">
        <v>34</v>
      </c>
      <c r="C39" s="42">
        <f t="shared" si="0"/>
        <v>3.2361718689692801E-2</v>
      </c>
      <c r="D39" s="42">
        <f t="shared" si="1"/>
        <v>3.239324063152197E-2</v>
      </c>
      <c r="E39" s="42">
        <f t="shared" si="2"/>
        <v>3.242476257335114E-2</v>
      </c>
      <c r="F39" s="42">
        <f t="shared" si="3"/>
        <v>3.245628451518031E-2</v>
      </c>
      <c r="G39" s="42">
        <f t="shared" si="4"/>
        <v>3.2487806457009473E-2</v>
      </c>
      <c r="H39" s="42">
        <f t="shared" si="5"/>
        <v>3.2519328398838636E-2</v>
      </c>
    </row>
    <row r="40" spans="2:8" s="35" customFormat="1" ht="15.6" hidden="1" customHeight="1">
      <c r="B40" s="43">
        <v>35</v>
      </c>
      <c r="C40" s="44">
        <f t="shared" si="0"/>
        <v>3.1525835738596263E-2</v>
      </c>
      <c r="D40" s="44">
        <f t="shared" si="1"/>
        <v>3.1556543488385345E-2</v>
      </c>
      <c r="E40" s="44">
        <f t="shared" si="2"/>
        <v>3.1587251238174435E-2</v>
      </c>
      <c r="F40" s="44">
        <f t="shared" si="3"/>
        <v>3.1617958987963525E-2</v>
      </c>
      <c r="G40" s="44">
        <f t="shared" si="4"/>
        <v>3.1648666737752608E-2</v>
      </c>
      <c r="H40" s="44">
        <f t="shared" si="5"/>
        <v>3.1679374487541698E-2</v>
      </c>
    </row>
    <row r="41" spans="2:8" s="35" customFormat="1" ht="15.6" hidden="1" customHeight="1">
      <c r="B41" s="41">
        <v>36</v>
      </c>
      <c r="C41" s="42">
        <f t="shared" si="0"/>
        <v>3.0736547285747814E-2</v>
      </c>
      <c r="D41" s="42">
        <f t="shared" si="1"/>
        <v>3.0766486228881864E-2</v>
      </c>
      <c r="E41" s="42">
        <f t="shared" si="2"/>
        <v>3.0796425172015911E-2</v>
      </c>
      <c r="F41" s="42">
        <f t="shared" si="3"/>
        <v>3.0826364115149957E-2</v>
      </c>
      <c r="G41" s="42">
        <f t="shared" si="4"/>
        <v>3.0856303058284008E-2</v>
      </c>
      <c r="H41" s="42">
        <f t="shared" si="5"/>
        <v>3.0886242001418054E-2</v>
      </c>
    </row>
    <row r="42" spans="2:8" s="35" customFormat="1" ht="15.6" hidden="1" customHeight="1">
      <c r="B42" s="41">
        <v>37</v>
      </c>
      <c r="C42" s="42">
        <f t="shared" si="0"/>
        <v>2.9990075362094987E-2</v>
      </c>
      <c r="D42" s="42">
        <f t="shared" si="1"/>
        <v>3.0019287204027145E-2</v>
      </c>
      <c r="E42" s="42">
        <f t="shared" si="2"/>
        <v>3.0048499045959305E-2</v>
      </c>
      <c r="F42" s="42">
        <f t="shared" si="3"/>
        <v>3.0077710887891466E-2</v>
      </c>
      <c r="G42" s="42">
        <f t="shared" si="4"/>
        <v>3.0106922729823623E-2</v>
      </c>
      <c r="H42" s="42">
        <f t="shared" si="5"/>
        <v>3.0136134571755777E-2</v>
      </c>
    </row>
    <row r="43" spans="2:8" s="35" customFormat="1" ht="15.6" hidden="1" customHeight="1">
      <c r="B43" s="41">
        <v>38</v>
      </c>
      <c r="C43" s="42">
        <f t="shared" si="0"/>
        <v>2.9283039678540696E-2</v>
      </c>
      <c r="D43" s="42">
        <f t="shared" si="1"/>
        <v>2.9311562832152499E-2</v>
      </c>
      <c r="E43" s="42">
        <f t="shared" si="2"/>
        <v>2.9340085985764309E-2</v>
      </c>
      <c r="F43" s="42">
        <f t="shared" si="3"/>
        <v>2.9368609139376112E-2</v>
      </c>
      <c r="G43" s="42">
        <f t="shared" si="4"/>
        <v>2.9397132292987918E-2</v>
      </c>
      <c r="H43" s="42">
        <f t="shared" si="5"/>
        <v>2.9425655446599721E-2</v>
      </c>
    </row>
    <row r="44" spans="2:8" s="35" customFormat="1" ht="15.6" hidden="1" customHeight="1">
      <c r="B44" s="41">
        <v>39</v>
      </c>
      <c r="C44" s="42">
        <f t="shared" si="0"/>
        <v>2.8612406641334305E-2</v>
      </c>
      <c r="D44" s="42">
        <f t="shared" si="1"/>
        <v>2.8640276564634387E-2</v>
      </c>
      <c r="E44" s="42">
        <f t="shared" si="2"/>
        <v>2.8668146487934473E-2</v>
      </c>
      <c r="F44" s="42">
        <f t="shared" si="3"/>
        <v>2.8696016411234555E-2</v>
      </c>
      <c r="G44" s="42">
        <f t="shared" si="4"/>
        <v>2.872388633453464E-2</v>
      </c>
      <c r="H44" s="42">
        <f t="shared" si="5"/>
        <v>2.8751756257834719E-2</v>
      </c>
    </row>
    <row r="45" spans="2:8" s="35" customFormat="1" ht="15.6" hidden="1" customHeight="1">
      <c r="B45" s="41">
        <v>40</v>
      </c>
      <c r="C45" s="42">
        <f t="shared" si="0"/>
        <v>2.7975446015154174E-2</v>
      </c>
      <c r="D45" s="42">
        <f t="shared" si="1"/>
        <v>2.8002695506764628E-2</v>
      </c>
      <c r="E45" s="42">
        <f t="shared" si="2"/>
        <v>2.8029944998375089E-2</v>
      </c>
      <c r="F45" s="42">
        <f t="shared" si="3"/>
        <v>2.8057194489985542E-2</v>
      </c>
      <c r="G45" s="42">
        <f t="shared" si="4"/>
        <v>2.8084443981595993E-2</v>
      </c>
      <c r="H45" s="42">
        <f t="shared" si="5"/>
        <v>2.8111693473206446E-2</v>
      </c>
    </row>
    <row r="46" spans="2:8" s="35" customFormat="1" ht="15.6" hidden="1" customHeight="1">
      <c r="B46" s="45">
        <v>41</v>
      </c>
      <c r="C46" s="46">
        <f t="shared" si="0"/>
        <v>2.7369693928178396E-2</v>
      </c>
      <c r="D46" s="46">
        <f t="shared" si="1"/>
        <v>2.7396353386786223E-2</v>
      </c>
      <c r="E46" s="46">
        <f t="shared" si="2"/>
        <v>2.7423012845394057E-2</v>
      </c>
      <c r="F46" s="46">
        <f t="shared" si="3"/>
        <v>2.7449672304001888E-2</v>
      </c>
      <c r="G46" s="46">
        <f t="shared" si="4"/>
        <v>2.7476331762609718E-2</v>
      </c>
      <c r="H46" s="46">
        <f t="shared" si="5"/>
        <v>2.7502991221217549E-2</v>
      </c>
    </row>
    <row r="47" spans="2:8" s="35" customFormat="1" ht="15.6" hidden="1" customHeight="1">
      <c r="B47" s="41"/>
      <c r="C47" s="42"/>
      <c r="D47" s="42"/>
      <c r="E47" s="42"/>
      <c r="F47" s="42"/>
      <c r="G47" s="42"/>
      <c r="H47" s="42"/>
    </row>
    <row r="48" spans="2:8" s="35" customFormat="1" ht="15.6" hidden="1" customHeight="1">
      <c r="B48" s="41"/>
      <c r="C48" s="42"/>
      <c r="D48" s="42"/>
      <c r="E48" s="42"/>
      <c r="F48" s="42"/>
      <c r="G48" s="42"/>
      <c r="H48" s="42"/>
    </row>
    <row r="49" spans="2:8" s="35" customFormat="1" ht="15.6" hidden="1" customHeight="1">
      <c r="B49" s="41"/>
      <c r="C49" s="42"/>
      <c r="D49" s="42"/>
      <c r="E49" s="42"/>
      <c r="F49" s="42"/>
      <c r="G49" s="42"/>
      <c r="H49" s="42"/>
    </row>
    <row r="50" spans="2:8" s="35" customFormat="1" ht="15.6" hidden="1" customHeight="1">
      <c r="B50" s="47"/>
      <c r="C50" s="48"/>
      <c r="D50" s="48"/>
      <c r="E50" s="48"/>
      <c r="F50" s="48"/>
      <c r="G50" s="48"/>
      <c r="H50" s="48"/>
    </row>
    <row r="51" spans="2:8" ht="13.5" hidden="1">
      <c r="B51" s="80" t="s">
        <v>12</v>
      </c>
      <c r="C51" s="80"/>
      <c r="D51" s="80"/>
      <c r="E51" s="80"/>
      <c r="F51" s="80"/>
      <c r="G51" s="80"/>
    </row>
    <row r="52" spans="2:8" s="35" customFormat="1" hidden="1">
      <c r="D52" s="81"/>
      <c r="E52" s="81"/>
      <c r="F52" s="81"/>
      <c r="G52" s="36" t="s">
        <v>9</v>
      </c>
      <c r="H52" s="36" t="s">
        <v>10</v>
      </c>
    </row>
    <row r="53" spans="2:8" s="35" customFormat="1" hidden="1">
      <c r="D53" s="81"/>
      <c r="E53" s="81"/>
      <c r="F53" s="81"/>
      <c r="G53" s="37">
        <v>2.7199999999999998E-2</v>
      </c>
      <c r="H53" s="38">
        <v>1.3596E-2</v>
      </c>
    </row>
    <row r="54" spans="2:8" s="35" customFormat="1" hidden="1">
      <c r="G54" s="37"/>
      <c r="H54" s="38"/>
    </row>
    <row r="55" spans="2:8" s="35" customFormat="1" ht="15.6" hidden="1" customHeight="1">
      <c r="B55" s="39" t="s">
        <v>0</v>
      </c>
      <c r="C55" s="39" t="s">
        <v>3</v>
      </c>
      <c r="D55" s="39" t="s">
        <v>4</v>
      </c>
      <c r="E55" s="39" t="s">
        <v>5</v>
      </c>
      <c r="F55" s="39" t="s">
        <v>6</v>
      </c>
      <c r="G55" s="39" t="s">
        <v>7</v>
      </c>
      <c r="H55" s="39" t="s">
        <v>8</v>
      </c>
    </row>
    <row r="56" spans="2:8" s="35" customFormat="1" ht="15.6" hidden="1" customHeight="1">
      <c r="B56" s="39">
        <v>46</v>
      </c>
      <c r="C56" s="40">
        <f>$H$3*(1+(1/6)*$H$3)*((1+$H$3)^($B56-1))/((1+$H$3)^$B56-1)</f>
        <v>2.4737823490824911E-2</v>
      </c>
      <c r="D56" s="40">
        <f>$H$3*(1+(2/6)*$H$3)*((1+$H$3)^($B56-1))/((1+$H$3)^$B56-1)</f>
        <v>2.4761919375241161E-2</v>
      </c>
      <c r="E56" s="40">
        <f>$H$3*(1+(3/6)*$H$3)*((1+$H$3)^($B56-1))/((1+$H$3)^$B56-1)</f>
        <v>2.4786015259657412E-2</v>
      </c>
      <c r="F56" s="40">
        <f>$H$3*(1+(4/6)*$H$3)*((1+$H$3)^($B56-1))/((1+$H$3)^$B56-1)</f>
        <v>2.4810111144073659E-2</v>
      </c>
      <c r="G56" s="40">
        <f>$H$3*(1+(5/6)*$H$3)*((1+$H$3)^($B56-1))/((1+$H$3)^$B56-1)</f>
        <v>2.4834207028489905E-2</v>
      </c>
      <c r="H56" s="40">
        <f>$H$3*(1+(6/6)*$H$3)*((1+$H$3)^($B56-1))/((1+$H$3)^$B56-1)</f>
        <v>2.4858302912906156E-2</v>
      </c>
    </row>
    <row r="57" spans="2:8" s="35" customFormat="1" ht="15.6" hidden="1" customHeight="1">
      <c r="B57" s="41">
        <v>47</v>
      </c>
      <c r="C57" s="42">
        <f t="shared" ref="C57:C70" si="6">$H$3*(1+(1/6)*$H$3)*((1+$H$3)^($B57-1))/((1+$H$3)^$B57-1)</f>
        <v>2.4279004900017678E-2</v>
      </c>
      <c r="D57" s="42">
        <f t="shared" ref="D57:D70" si="7">$H$3*(1+(2/6)*$H$3)*((1+$H$3)^($B57-1))/((1+$H$3)^$B57-1)</f>
        <v>2.4302653872047462E-2</v>
      </c>
      <c r="E57" s="42">
        <f t="shared" ref="E57:E70" si="8">$H$3*(1+(3/6)*$H$3)*((1+$H$3)^($B57-1))/((1+$H$3)^$B57-1)</f>
        <v>2.4326302844077254E-2</v>
      </c>
      <c r="F57" s="42">
        <f t="shared" ref="F57:F70" si="9">$H$3*(1+(4/6)*$H$3)*((1+$H$3)^($B57-1))/((1+$H$3)^$B57-1)</f>
        <v>2.4349951816107041E-2</v>
      </c>
      <c r="G57" s="42">
        <f t="shared" ref="G57:G70" si="10">$H$3*(1+(5/6)*$H$3)*((1+$H$3)^($B57-1))/((1+$H$3)^$B57-1)</f>
        <v>2.4373600788136829E-2</v>
      </c>
      <c r="H57" s="42">
        <f t="shared" ref="H57:H70" si="11">$H$3*(1+(6/6)*$H$3)*((1+$H$3)^($B57-1))/((1+$H$3)^$B57-1)</f>
        <v>2.4397249760166616E-2</v>
      </c>
    </row>
    <row r="58" spans="2:8" s="35" customFormat="1" ht="15.6" hidden="1" customHeight="1">
      <c r="B58" s="41">
        <v>48</v>
      </c>
      <c r="C58" s="42">
        <f t="shared" si="6"/>
        <v>2.3839420775876044E-2</v>
      </c>
      <c r="D58" s="42">
        <f t="shared" si="7"/>
        <v>2.3862641570857414E-2</v>
      </c>
      <c r="E58" s="42">
        <f t="shared" si="8"/>
        <v>2.3885862365838791E-2</v>
      </c>
      <c r="F58" s="42">
        <f t="shared" si="9"/>
        <v>2.390908316082016E-2</v>
      </c>
      <c r="G58" s="42">
        <f t="shared" si="10"/>
        <v>2.3932303955801534E-2</v>
      </c>
      <c r="H58" s="42">
        <f t="shared" si="11"/>
        <v>2.3955524750782903E-2</v>
      </c>
    </row>
    <row r="59" spans="2:8" s="35" customFormat="1" ht="15.6" hidden="1" customHeight="1">
      <c r="B59" s="41">
        <v>49</v>
      </c>
      <c r="C59" s="42">
        <f t="shared" si="6"/>
        <v>2.3417893460998779E-2</v>
      </c>
      <c r="D59" s="42">
        <f t="shared" si="7"/>
        <v>2.3440703667172234E-2</v>
      </c>
      <c r="E59" s="42">
        <f t="shared" si="8"/>
        <v>2.3463513873345693E-2</v>
      </c>
      <c r="F59" s="42">
        <f t="shared" si="9"/>
        <v>2.3486324079519144E-2</v>
      </c>
      <c r="G59" s="42">
        <f t="shared" si="10"/>
        <v>2.3509134285692596E-2</v>
      </c>
      <c r="H59" s="42">
        <f t="shared" si="11"/>
        <v>2.353194449186605E-2</v>
      </c>
    </row>
    <row r="60" spans="2:8" s="35" customFormat="1" ht="15.6" hidden="1" customHeight="1">
      <c r="B60" s="43">
        <v>50</v>
      </c>
      <c r="C60" s="44">
        <f t="shared" si="6"/>
        <v>2.3013339509827882E-2</v>
      </c>
      <c r="D60" s="44">
        <f t="shared" si="7"/>
        <v>2.3035755660103442E-2</v>
      </c>
      <c r="E60" s="44">
        <f t="shared" si="8"/>
        <v>2.3058171810379009E-2</v>
      </c>
      <c r="F60" s="63">
        <f t="shared" si="9"/>
        <v>2.3080587960654573E-2</v>
      </c>
      <c r="G60" s="44">
        <f t="shared" si="10"/>
        <v>2.3103004110930137E-2</v>
      </c>
      <c r="H60" s="44">
        <f t="shared" si="11"/>
        <v>2.3125420261205693E-2</v>
      </c>
    </row>
    <row r="61" spans="2:8" s="35" customFormat="1" ht="15.6" hidden="1" customHeight="1">
      <c r="B61" s="41">
        <v>51</v>
      </c>
      <c r="C61" s="42">
        <f t="shared" si="6"/>
        <v>2.2624760452194279E-2</v>
      </c>
      <c r="D61" s="42">
        <f t="shared" si="7"/>
        <v>2.2646798106921804E-2</v>
      </c>
      <c r="E61" s="42">
        <f t="shared" si="8"/>
        <v>2.2668835761649339E-2</v>
      </c>
      <c r="F61" s="64">
        <f t="shared" si="9"/>
        <v>2.2690873416376867E-2</v>
      </c>
      <c r="G61" s="42">
        <f t="shared" si="10"/>
        <v>2.2712911071104395E-2</v>
      </c>
      <c r="H61" s="42">
        <f t="shared" si="11"/>
        <v>2.2734948725831927E-2</v>
      </c>
    </row>
    <row r="62" spans="2:8" s="35" customFormat="1" ht="15.6" hidden="1" customHeight="1">
      <c r="B62" s="41">
        <v>52</v>
      </c>
      <c r="C62" s="42">
        <f t="shared" si="6"/>
        <v>2.2251234622608151E-2</v>
      </c>
      <c r="D62" s="42">
        <f t="shared" si="7"/>
        <v>2.2272908444388961E-2</v>
      </c>
      <c r="E62" s="42">
        <f t="shared" si="8"/>
        <v>2.2294582266169767E-2</v>
      </c>
      <c r="F62" s="64">
        <f t="shared" si="9"/>
        <v>2.2316256087950574E-2</v>
      </c>
      <c r="G62" s="42">
        <f t="shared" si="10"/>
        <v>2.2337929909731376E-2</v>
      </c>
      <c r="H62" s="42">
        <f t="shared" si="11"/>
        <v>2.2359603731512183E-2</v>
      </c>
    </row>
    <row r="63" spans="2:8" s="35" customFormat="1" ht="15.6" hidden="1" customHeight="1">
      <c r="B63" s="41">
        <v>53</v>
      </c>
      <c r="C63" s="42">
        <f t="shared" si="6"/>
        <v>2.1891909914535452E-2</v>
      </c>
      <c r="D63" s="42">
        <f t="shared" si="7"/>
        <v>2.1913233735976218E-2</v>
      </c>
      <c r="E63" s="42">
        <f t="shared" si="8"/>
        <v>2.1934557557416991E-2</v>
      </c>
      <c r="F63" s="64">
        <f t="shared" si="9"/>
        <v>2.1955881378857758E-2</v>
      </c>
      <c r="G63" s="42">
        <f t="shared" si="10"/>
        <v>2.197720520029852E-2</v>
      </c>
      <c r="H63" s="42">
        <f t="shared" si="11"/>
        <v>2.1998529021739287E-2</v>
      </c>
    </row>
    <row r="64" spans="2:8" s="35" customFormat="1" ht="15.6" hidden="1" customHeight="1">
      <c r="B64" s="41">
        <v>54</v>
      </c>
      <c r="C64" s="42">
        <f t="shared" si="6"/>
        <v>2.1545997339754579E-2</v>
      </c>
      <c r="D64" s="42">
        <f t="shared" si="7"/>
        <v>2.1566984224947777E-2</v>
      </c>
      <c r="E64" s="42">
        <f t="shared" si="8"/>
        <v>2.1587971110140974E-2</v>
      </c>
      <c r="F64" s="42">
        <f t="shared" si="9"/>
        <v>2.1608957995334171E-2</v>
      </c>
      <c r="G64" s="42">
        <f t="shared" si="10"/>
        <v>2.1629944880527368E-2</v>
      </c>
      <c r="H64" s="42">
        <f t="shared" si="11"/>
        <v>2.1650931765720565E-2</v>
      </c>
    </row>
    <row r="65" spans="2:8" s="35" customFormat="1" ht="15.6" hidden="1" customHeight="1">
      <c r="B65" s="41">
        <v>55</v>
      </c>
      <c r="C65" s="42">
        <f t="shared" si="6"/>
        <v>2.1212765290329005E-2</v>
      </c>
      <c r="D65" s="42">
        <f t="shared" si="7"/>
        <v>2.1233427590744168E-2</v>
      </c>
      <c r="E65" s="42">
        <f t="shared" si="8"/>
        <v>2.1254089891159338E-2</v>
      </c>
      <c r="F65" s="42">
        <f t="shared" si="9"/>
        <v>2.1274752191574504E-2</v>
      </c>
      <c r="G65" s="42">
        <f t="shared" si="10"/>
        <v>2.1295414491989666E-2</v>
      </c>
      <c r="H65" s="42">
        <f t="shared" si="11"/>
        <v>2.1316076792404832E-2</v>
      </c>
    </row>
    <row r="66" spans="2:8" s="35" customFormat="1" ht="15.6" hidden="1" customHeight="1">
      <c r="B66" s="45">
        <v>56</v>
      </c>
      <c r="C66" s="46">
        <f t="shared" si="6"/>
        <v>2.089153441536826E-2</v>
      </c>
      <c r="D66" s="46">
        <f t="shared" si="7"/>
        <v>2.0911883820752993E-2</v>
      </c>
      <c r="E66" s="46">
        <f t="shared" si="8"/>
        <v>2.0932233226137732E-2</v>
      </c>
      <c r="F66" s="46">
        <f t="shared" si="9"/>
        <v>2.0952582631522464E-2</v>
      </c>
      <c r="G66" s="46">
        <f t="shared" si="10"/>
        <v>2.0972932036907196E-2</v>
      </c>
      <c r="H66" s="46">
        <f t="shared" si="11"/>
        <v>2.0993281442291931E-2</v>
      </c>
    </row>
    <row r="67" spans="2:8" s="35" customFormat="1" ht="15.6" hidden="1" customHeight="1">
      <c r="B67" s="41">
        <v>57</v>
      </c>
      <c r="C67" s="42">
        <f t="shared" si="6"/>
        <v>2.0581673037077568E-2</v>
      </c>
      <c r="D67" s="42">
        <f t="shared" si="7"/>
        <v>2.0601720621893523E-2</v>
      </c>
      <c r="E67" s="42">
        <f t="shared" si="8"/>
        <v>2.0621768206709482E-2</v>
      </c>
      <c r="F67" s="42">
        <f t="shared" si="9"/>
        <v>2.0641815791525436E-2</v>
      </c>
      <c r="G67" s="42">
        <f t="shared" si="10"/>
        <v>2.0661863376341391E-2</v>
      </c>
      <c r="H67" s="42">
        <f t="shared" si="11"/>
        <v>2.0681910961157342E-2</v>
      </c>
    </row>
    <row r="68" spans="2:8" s="35" customFormat="1" ht="15.6" hidden="1" customHeight="1">
      <c r="B68" s="41">
        <v>58</v>
      </c>
      <c r="C68" s="42">
        <f t="shared" si="6"/>
        <v>2.0282593041008944E-2</v>
      </c>
      <c r="D68" s="42">
        <f t="shared" si="7"/>
        <v>2.0302349306864715E-2</v>
      </c>
      <c r="E68" s="42">
        <f t="shared" si="8"/>
        <v>2.0322105572720493E-2</v>
      </c>
      <c r="F68" s="42">
        <f t="shared" si="9"/>
        <v>2.0341861838576267E-2</v>
      </c>
      <c r="G68" s="42">
        <f t="shared" si="10"/>
        <v>2.0361618104432037E-2</v>
      </c>
      <c r="H68" s="42">
        <f t="shared" si="11"/>
        <v>2.0381374370287812E-2</v>
      </c>
    </row>
    <row r="69" spans="2:8" s="35" customFormat="1" ht="15.6" hidden="1" customHeight="1">
      <c r="B69" s="41">
        <v>59</v>
      </c>
      <c r="C69" s="42">
        <f t="shared" si="6"/>
        <v>1.9993746184253081E-2</v>
      </c>
      <c r="D69" s="42">
        <f t="shared" si="7"/>
        <v>2.0013221098741096E-2</v>
      </c>
      <c r="E69" s="42">
        <f t="shared" si="8"/>
        <v>2.0032696013229122E-2</v>
      </c>
      <c r="F69" s="42">
        <f t="shared" si="9"/>
        <v>2.005217092771714E-2</v>
      </c>
      <c r="G69" s="42">
        <f t="shared" si="10"/>
        <v>2.0071645842205162E-2</v>
      </c>
      <c r="H69" s="42">
        <f t="shared" si="11"/>
        <v>2.0091120756693184E-2</v>
      </c>
    </row>
    <row r="70" spans="2:8" s="35" customFormat="1" ht="15.6" hidden="1" customHeight="1">
      <c r="B70" s="43">
        <v>60</v>
      </c>
      <c r="C70" s="44">
        <f t="shared" si="6"/>
        <v>1.971462077281198E-2</v>
      </c>
      <c r="D70" s="44">
        <f t="shared" si="7"/>
        <v>1.9733823805108981E-2</v>
      </c>
      <c r="E70" s="44">
        <f t="shared" si="8"/>
        <v>1.9753026837405985E-2</v>
      </c>
      <c r="F70" s="44">
        <f t="shared" si="9"/>
        <v>1.9772229869702986E-2</v>
      </c>
      <c r="G70" s="44">
        <f t="shared" si="10"/>
        <v>1.9791432901999986E-2</v>
      </c>
      <c r="H70" s="44">
        <f t="shared" si="11"/>
        <v>1.9810635934296987E-2</v>
      </c>
    </row>
    <row r="71" spans="2:8" s="35" customFormat="1" ht="15.6" hidden="1" customHeight="1">
      <c r="B71" s="49"/>
      <c r="C71" s="49"/>
      <c r="D71" s="49"/>
      <c r="E71" s="49"/>
      <c r="F71" s="49"/>
      <c r="G71" s="49"/>
      <c r="H71" s="49"/>
    </row>
    <row r="72" spans="2:8" s="35" customFormat="1" ht="15.6" hidden="1" customHeight="1">
      <c r="B72" s="50"/>
      <c r="C72" s="50"/>
      <c r="D72" s="50"/>
      <c r="E72" s="50"/>
      <c r="F72" s="50"/>
      <c r="G72" s="50"/>
      <c r="H72" s="50"/>
    </row>
    <row r="73" spans="2:8" s="35" customFormat="1" ht="15.6" hidden="1" customHeight="1">
      <c r="B73" s="50"/>
      <c r="C73" s="50"/>
      <c r="D73" s="50"/>
      <c r="E73" s="50"/>
      <c r="F73" s="50"/>
      <c r="G73" s="50"/>
      <c r="H73" s="50"/>
    </row>
    <row r="74" spans="2:8" s="35" customFormat="1" ht="15.6" hidden="1" customHeight="1">
      <c r="B74" s="50"/>
      <c r="C74" s="50"/>
      <c r="D74" s="50"/>
      <c r="E74" s="50"/>
      <c r="F74" s="50"/>
      <c r="G74" s="50"/>
      <c r="H74" s="50"/>
    </row>
    <row r="75" spans="2:8" s="35" customFormat="1" ht="15.6" hidden="1" customHeight="1">
      <c r="B75" s="50"/>
      <c r="C75" s="50"/>
      <c r="D75" s="50"/>
      <c r="E75" s="50"/>
      <c r="F75" s="50"/>
      <c r="G75" s="50"/>
      <c r="H75" s="50"/>
    </row>
    <row r="76" spans="2:8" s="35" customFormat="1" ht="15.6" hidden="1" customHeight="1">
      <c r="B76" s="50"/>
      <c r="C76" s="50"/>
      <c r="D76" s="50"/>
      <c r="E76" s="50"/>
      <c r="F76" s="50"/>
      <c r="G76" s="50"/>
      <c r="H76" s="50"/>
    </row>
    <row r="77" spans="2:8" s="35" customFormat="1" ht="15.6" hidden="1" customHeight="1">
      <c r="B77" s="50"/>
      <c r="C77" s="50"/>
      <c r="D77" s="50"/>
      <c r="E77" s="50"/>
      <c r="F77" s="50"/>
      <c r="G77" s="50"/>
      <c r="H77" s="50"/>
    </row>
    <row r="78" spans="2:8" s="35" customFormat="1" ht="15.6" hidden="1" customHeight="1">
      <c r="B78" s="50"/>
      <c r="C78" s="50"/>
      <c r="D78" s="50"/>
      <c r="E78" s="50"/>
      <c r="F78" s="50"/>
      <c r="G78" s="50"/>
      <c r="H78" s="50"/>
    </row>
    <row r="79" spans="2:8" s="35" customFormat="1" ht="15.6" hidden="1" customHeight="1">
      <c r="B79" s="50"/>
      <c r="C79" s="50"/>
      <c r="D79" s="50"/>
      <c r="E79" s="50"/>
      <c r="F79" s="50"/>
      <c r="G79" s="50"/>
      <c r="H79" s="50"/>
    </row>
    <row r="80" spans="2:8" s="35" customFormat="1" ht="15.6" hidden="1" customHeight="1">
      <c r="B80" s="50"/>
      <c r="C80" s="50"/>
      <c r="D80" s="50"/>
      <c r="E80" s="50"/>
      <c r="F80" s="50"/>
      <c r="G80" s="50"/>
      <c r="H80" s="50"/>
    </row>
    <row r="81" spans="2:8" s="35" customFormat="1" ht="15.6" hidden="1" customHeight="1">
      <c r="B81" s="50"/>
      <c r="C81" s="50"/>
      <c r="D81" s="50"/>
      <c r="E81" s="50"/>
      <c r="F81" s="50"/>
      <c r="G81" s="50"/>
      <c r="H81" s="50"/>
    </row>
    <row r="82" spans="2:8" s="35" customFormat="1" ht="15.6" hidden="1" customHeight="1">
      <c r="B82" s="50"/>
      <c r="C82" s="50"/>
      <c r="D82" s="50"/>
      <c r="E82" s="50"/>
      <c r="F82" s="50"/>
      <c r="G82" s="50"/>
      <c r="H82" s="50"/>
    </row>
    <row r="83" spans="2:8" s="35" customFormat="1" ht="15.6" hidden="1" customHeight="1">
      <c r="B83" s="50"/>
      <c r="C83" s="50"/>
      <c r="D83" s="50"/>
      <c r="E83" s="50"/>
      <c r="F83" s="50"/>
      <c r="G83" s="50"/>
      <c r="H83" s="50"/>
    </row>
    <row r="84" spans="2:8" s="35" customFormat="1" ht="15.6" hidden="1" customHeight="1">
      <c r="B84" s="50"/>
      <c r="C84" s="50"/>
      <c r="D84" s="50"/>
      <c r="E84" s="50"/>
      <c r="F84" s="50"/>
      <c r="G84" s="50"/>
      <c r="H84" s="50"/>
    </row>
    <row r="85" spans="2:8" s="35" customFormat="1" ht="15.6" hidden="1" customHeight="1">
      <c r="B85" s="50"/>
      <c r="C85" s="50"/>
      <c r="D85" s="50"/>
      <c r="E85" s="50"/>
      <c r="F85" s="50"/>
      <c r="G85" s="50"/>
      <c r="H85" s="50"/>
    </row>
    <row r="86" spans="2:8" s="35" customFormat="1" ht="15.6" hidden="1" customHeight="1">
      <c r="B86" s="50"/>
      <c r="C86" s="50"/>
      <c r="D86" s="50"/>
      <c r="E86" s="50"/>
      <c r="F86" s="50"/>
      <c r="G86" s="50"/>
      <c r="H86" s="50"/>
    </row>
    <row r="87" spans="2:8" s="35" customFormat="1" ht="15.6" hidden="1" customHeight="1">
      <c r="B87" s="50"/>
      <c r="C87" s="50"/>
      <c r="D87" s="50"/>
      <c r="E87" s="50"/>
      <c r="F87" s="50"/>
      <c r="G87" s="50"/>
      <c r="H87" s="50"/>
    </row>
    <row r="88" spans="2:8" s="35" customFormat="1" ht="15.6" hidden="1" customHeight="1">
      <c r="B88" s="50"/>
      <c r="C88" s="50"/>
      <c r="D88" s="50"/>
      <c r="E88" s="50"/>
      <c r="F88" s="50"/>
      <c r="G88" s="50"/>
      <c r="H88" s="50"/>
    </row>
    <row r="89" spans="2:8" s="35" customFormat="1" ht="15.6" hidden="1" customHeight="1">
      <c r="B89" s="50"/>
      <c r="C89" s="50"/>
      <c r="D89" s="50"/>
      <c r="E89" s="50"/>
      <c r="F89" s="50"/>
      <c r="G89" s="50"/>
      <c r="H89" s="50"/>
    </row>
    <row r="90" spans="2:8" s="35" customFormat="1" ht="15.6" hidden="1" customHeight="1">
      <c r="B90" s="50"/>
      <c r="C90" s="50"/>
      <c r="D90" s="50"/>
      <c r="E90" s="50"/>
      <c r="F90" s="50"/>
      <c r="G90" s="50"/>
      <c r="H90" s="50"/>
    </row>
    <row r="91" spans="2:8" s="35" customFormat="1" ht="15.6" hidden="1" customHeight="1">
      <c r="B91" s="50"/>
      <c r="C91" s="50"/>
      <c r="D91" s="50"/>
      <c r="E91" s="50"/>
      <c r="F91" s="50"/>
      <c r="G91" s="50"/>
      <c r="H91" s="50"/>
    </row>
    <row r="92" spans="2:8" s="35" customFormat="1" ht="15.6" hidden="1" customHeight="1">
      <c r="B92" s="50"/>
      <c r="C92" s="50"/>
      <c r="D92" s="50"/>
      <c r="E92" s="50"/>
      <c r="F92" s="50"/>
      <c r="G92" s="50"/>
      <c r="H92" s="50"/>
    </row>
    <row r="93" spans="2:8" s="35" customFormat="1" ht="15.6" hidden="1" customHeight="1">
      <c r="B93" s="50"/>
      <c r="C93" s="50"/>
      <c r="D93" s="50"/>
      <c r="E93" s="50"/>
      <c r="F93" s="50"/>
      <c r="G93" s="50"/>
      <c r="H93" s="50"/>
    </row>
    <row r="94" spans="2:8" s="35" customFormat="1" ht="15.6" hidden="1" customHeight="1">
      <c r="B94" s="50"/>
      <c r="C94" s="50"/>
      <c r="D94" s="50"/>
      <c r="E94" s="50"/>
      <c r="F94" s="50"/>
      <c r="G94" s="50"/>
      <c r="H94" s="50"/>
    </row>
    <row r="95" spans="2:8" s="35" customFormat="1" ht="15.6" hidden="1" customHeight="1">
      <c r="B95" s="50"/>
      <c r="C95" s="50"/>
      <c r="D95" s="50"/>
      <c r="E95" s="50"/>
      <c r="F95" s="50"/>
      <c r="G95" s="50"/>
      <c r="H95" s="50"/>
    </row>
    <row r="96" spans="2:8" s="35" customFormat="1" ht="15.6" hidden="1" customHeight="1">
      <c r="B96" s="50"/>
      <c r="C96" s="50"/>
      <c r="D96" s="50"/>
      <c r="E96" s="50"/>
      <c r="F96" s="50"/>
      <c r="G96" s="50"/>
      <c r="H96" s="50"/>
    </row>
    <row r="97" spans="2:8" s="35" customFormat="1" ht="15.6" hidden="1" customHeight="1">
      <c r="B97" s="50"/>
      <c r="C97" s="50"/>
      <c r="D97" s="50"/>
      <c r="E97" s="50"/>
      <c r="F97" s="50"/>
      <c r="G97" s="50"/>
      <c r="H97" s="50"/>
    </row>
    <row r="98" spans="2:8" s="35" customFormat="1" ht="15.6" hidden="1" customHeight="1">
      <c r="B98" s="50"/>
      <c r="C98" s="50"/>
      <c r="D98" s="50"/>
      <c r="E98" s="50"/>
      <c r="F98" s="50"/>
      <c r="G98" s="50"/>
      <c r="H98" s="50"/>
    </row>
    <row r="99" spans="2:8" s="35" customFormat="1" ht="15.6" hidden="1" customHeight="1">
      <c r="B99" s="50"/>
      <c r="C99" s="50"/>
      <c r="D99" s="50"/>
      <c r="E99" s="50"/>
      <c r="F99" s="50"/>
      <c r="G99" s="50"/>
      <c r="H99" s="50"/>
    </row>
    <row r="100" spans="2:8" s="35" customFormat="1" ht="15.6" hidden="1" customHeight="1">
      <c r="B100" s="51"/>
      <c r="C100" s="51"/>
      <c r="D100" s="51"/>
      <c r="E100" s="51"/>
      <c r="F100" s="51"/>
      <c r="G100" s="51"/>
      <c r="H100" s="51"/>
    </row>
    <row r="101" spans="2:8" ht="15.6" hidden="1" customHeight="1"/>
    <row r="102" spans="2:8" ht="15.6" hidden="1" customHeight="1"/>
    <row r="103" spans="2:8" ht="15.6" customHeight="1"/>
    <row r="104" spans="2:8" ht="15.6" customHeight="1"/>
    <row r="105" spans="2:8" ht="15.6" customHeight="1"/>
  </sheetData>
  <mergeCells count="4">
    <mergeCell ref="B1:G1"/>
    <mergeCell ref="D2:F3"/>
    <mergeCell ref="B51:G51"/>
    <mergeCell ref="D52:F53"/>
  </mergeCells>
  <phoneticPr fontId="2"/>
  <pageMargins left="0.78740157480314965" right="0.78740157480314965" top="0.98425196850393704" bottom="0.98425196850393704" header="0.51181102362204722" footer="0.51181102362204722"/>
  <pageSetup paperSize="9" scale="98" firstPageNumber="293" orientation="portrait" blackAndWhite="1" useFirstPageNumber="1" horizontalDpi="300" verticalDpi="300" r:id="rId1"/>
  <headerFooter alignWithMargins="0">
    <oddHeader>&amp;C&amp;"ＭＳ Ｐゴシック,太字"&amp;12B　ボーナス償還</oddHeader>
  </headerFooter>
  <rowBreaks count="1" manualBreakCount="1">
    <brk id="50" max="1638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109"/>
  <sheetViews>
    <sheetView view="pageBreakPreview" zoomScaleNormal="100" zoomScaleSheetLayoutView="100" workbookViewId="0">
      <selection activeCell="E53" sqref="E53"/>
    </sheetView>
  </sheetViews>
  <sheetFormatPr defaultRowHeight="12"/>
  <cols>
    <col min="1" max="1" width="2.625" style="2" customWidth="1"/>
    <col min="2" max="2" width="6.625" style="5" customWidth="1"/>
    <col min="3" max="3" width="13.625" style="3" customWidth="1"/>
    <col min="4" max="4" width="6.625" style="5" customWidth="1"/>
    <col min="5" max="5" width="13.625" style="3" customWidth="1"/>
    <col min="6" max="6" width="6.625" style="5" customWidth="1"/>
    <col min="7" max="7" width="13.625" style="3" customWidth="1"/>
    <col min="8" max="8" width="6.625" style="5" customWidth="1"/>
    <col min="9" max="9" width="13.625" style="3" customWidth="1"/>
    <col min="10" max="10" width="1.625" style="2" customWidth="1"/>
    <col min="11" max="16384" width="9" style="2"/>
  </cols>
  <sheetData>
    <row r="1" spans="2:13" ht="14.1" customHeight="1">
      <c r="B1" s="52" t="s">
        <v>17</v>
      </c>
      <c r="C1" s="33"/>
      <c r="D1" s="33"/>
      <c r="E1" s="33"/>
      <c r="F1" s="33"/>
      <c r="G1" s="33"/>
      <c r="H1" s="33"/>
      <c r="I1" s="33"/>
    </row>
    <row r="2" spans="2:13" ht="14.1" customHeight="1">
      <c r="B2" s="4"/>
      <c r="D2" s="4"/>
      <c r="F2" s="4"/>
      <c r="G2" s="34" t="s">
        <v>19</v>
      </c>
      <c r="H2" s="29" t="s">
        <v>11</v>
      </c>
      <c r="I2" s="70">
        <v>1.091E-3</v>
      </c>
      <c r="J2" s="1"/>
      <c r="K2" s="2" t="s">
        <v>13</v>
      </c>
      <c r="M2" s="6"/>
    </row>
    <row r="3" spans="2:13" ht="6" customHeight="1">
      <c r="B3" s="4"/>
      <c r="D3" s="4"/>
      <c r="F3" s="4"/>
      <c r="G3" s="29"/>
      <c r="H3" s="29"/>
      <c r="I3" s="29"/>
      <c r="J3" s="1"/>
      <c r="M3" s="6"/>
    </row>
    <row r="4" spans="2:13" ht="14.45" customHeight="1">
      <c r="B4" s="7" t="s">
        <v>0</v>
      </c>
      <c r="C4" s="10" t="s">
        <v>1</v>
      </c>
      <c r="D4" s="8" t="s">
        <v>0</v>
      </c>
      <c r="E4" s="10" t="s">
        <v>1</v>
      </c>
      <c r="F4" s="54" t="s">
        <v>0</v>
      </c>
      <c r="G4" s="9" t="s">
        <v>1</v>
      </c>
      <c r="H4" s="8" t="s">
        <v>0</v>
      </c>
      <c r="I4" s="10" t="s">
        <v>1</v>
      </c>
      <c r="J4" s="1"/>
    </row>
    <row r="5" spans="2:13" ht="14.45" customHeight="1">
      <c r="B5" s="7">
        <v>1</v>
      </c>
      <c r="C5" s="12">
        <f>($I$2*(1+$I$2)^B5)/((1+$I$2)^B5-1)</f>
        <v>1.001091000000043</v>
      </c>
      <c r="D5" s="8"/>
      <c r="E5" s="12"/>
      <c r="F5" s="54"/>
      <c r="G5" s="11"/>
      <c r="H5" s="8"/>
      <c r="I5" s="12"/>
      <c r="J5" s="1"/>
    </row>
    <row r="6" spans="2:13" ht="14.45" customHeight="1">
      <c r="B6" s="13">
        <v>2</v>
      </c>
      <c r="C6" s="16">
        <f>($I$2*(1+$I$2)^B6)/((1+$I$2)^B6-1)</f>
        <v>0.50081839870403178</v>
      </c>
      <c r="D6" s="15"/>
      <c r="E6" s="16"/>
      <c r="F6" s="55"/>
      <c r="G6" s="14"/>
      <c r="H6" s="15"/>
      <c r="I6" s="16"/>
      <c r="J6" s="1"/>
    </row>
    <row r="7" spans="2:13" ht="14.45" customHeight="1">
      <c r="B7" s="13">
        <v>3</v>
      </c>
      <c r="C7" s="16">
        <f t="shared" ref="C7:C54" si="0">($I$2*(1+$I$2)^B7)/((1+$I$2)^B7-1)</f>
        <v>0.33406093102933904</v>
      </c>
      <c r="D7" s="15"/>
      <c r="E7" s="16"/>
      <c r="F7" s="55"/>
      <c r="G7" s="14"/>
      <c r="H7" s="15"/>
      <c r="I7" s="16"/>
      <c r="J7" s="1"/>
    </row>
    <row r="8" spans="2:13" ht="14.45" customHeight="1">
      <c r="B8" s="13">
        <v>4</v>
      </c>
      <c r="C8" s="16">
        <f t="shared" si="0"/>
        <v>0.25068224675994083</v>
      </c>
      <c r="D8" s="15"/>
      <c r="E8" s="16"/>
      <c r="F8" s="55"/>
      <c r="G8" s="14"/>
      <c r="H8" s="15"/>
      <c r="I8" s="16"/>
      <c r="J8" s="1"/>
    </row>
    <row r="9" spans="2:13" ht="14.45" customHeight="1">
      <c r="B9" s="17">
        <v>5</v>
      </c>
      <c r="C9" s="20">
        <f t="shared" si="0"/>
        <v>0.20065507585263082</v>
      </c>
      <c r="D9" s="19"/>
      <c r="E9" s="20"/>
      <c r="F9" s="56"/>
      <c r="G9" s="18"/>
      <c r="H9" s="19"/>
      <c r="I9" s="20"/>
      <c r="J9" s="1"/>
    </row>
    <row r="10" spans="2:13" ht="14.45" customHeight="1">
      <c r="B10" s="13">
        <v>6</v>
      </c>
      <c r="C10" s="16">
        <f t="shared" si="0"/>
        <v>0.1673036616263332</v>
      </c>
      <c r="D10" s="15"/>
      <c r="E10" s="16"/>
      <c r="F10" s="55"/>
      <c r="G10" s="14"/>
      <c r="H10" s="15"/>
      <c r="I10" s="16"/>
      <c r="J10" s="1"/>
    </row>
    <row r="11" spans="2:13" ht="14.45" customHeight="1">
      <c r="B11" s="13">
        <v>7</v>
      </c>
      <c r="C11" s="16">
        <f t="shared" si="0"/>
        <v>0.14348125121771904</v>
      </c>
      <c r="D11" s="15"/>
      <c r="E11" s="16"/>
      <c r="F11" s="55"/>
      <c r="G11" s="14"/>
      <c r="H11" s="15"/>
      <c r="I11" s="16"/>
      <c r="J11" s="1"/>
    </row>
    <row r="12" spans="2:13" ht="14.45" customHeight="1">
      <c r="B12" s="13">
        <v>8</v>
      </c>
      <c r="C12" s="16">
        <f t="shared" si="0"/>
        <v>0.12561446819511346</v>
      </c>
      <c r="D12" s="15"/>
      <c r="E12" s="16"/>
      <c r="F12" s="55"/>
      <c r="G12" s="14"/>
      <c r="H12" s="15"/>
      <c r="I12" s="16"/>
      <c r="J12" s="1"/>
    </row>
    <row r="13" spans="2:13" ht="14.45" customHeight="1">
      <c r="B13" s="13">
        <v>9</v>
      </c>
      <c r="C13" s="16">
        <f t="shared" si="0"/>
        <v>0.11171810342981113</v>
      </c>
      <c r="D13" s="15"/>
      <c r="E13" s="16"/>
      <c r="F13" s="55"/>
      <c r="G13" s="14"/>
      <c r="H13" s="15"/>
      <c r="I13" s="16"/>
      <c r="J13" s="1"/>
    </row>
    <row r="14" spans="2:13" ht="14.45" customHeight="1">
      <c r="B14" s="13">
        <v>10</v>
      </c>
      <c r="C14" s="16">
        <f t="shared" si="0"/>
        <v>0.10060103144458379</v>
      </c>
      <c r="D14" s="15"/>
      <c r="E14" s="16"/>
      <c r="F14" s="55"/>
      <c r="G14" s="14"/>
      <c r="H14" s="15"/>
      <c r="I14" s="16"/>
      <c r="J14" s="1"/>
    </row>
    <row r="15" spans="2:13" ht="14.45" customHeight="1">
      <c r="B15" s="21">
        <v>11</v>
      </c>
      <c r="C15" s="24">
        <f t="shared" si="0"/>
        <v>9.1505263299365952E-2</v>
      </c>
      <c r="D15" s="23"/>
      <c r="E15" s="24"/>
      <c r="F15" s="57"/>
      <c r="G15" s="22"/>
      <c r="H15" s="23"/>
      <c r="I15" s="24"/>
      <c r="J15" s="1"/>
    </row>
    <row r="16" spans="2:13" ht="14.45" customHeight="1">
      <c r="B16" s="13">
        <v>12</v>
      </c>
      <c r="C16" s="16">
        <f t="shared" si="0"/>
        <v>8.3925473034114767E-2</v>
      </c>
      <c r="D16" s="15"/>
      <c r="E16" s="16"/>
      <c r="F16" s="55"/>
      <c r="G16" s="14"/>
      <c r="H16" s="15"/>
      <c r="I16" s="16"/>
      <c r="J16" s="1"/>
    </row>
    <row r="17" spans="2:10" ht="14.45" customHeight="1">
      <c r="B17" s="13">
        <v>13</v>
      </c>
      <c r="C17" s="16">
        <f t="shared" si="0"/>
        <v>7.7511819599566587E-2</v>
      </c>
      <c r="D17" s="15"/>
      <c r="E17" s="16"/>
      <c r="F17" s="55"/>
      <c r="G17" s="14"/>
      <c r="H17" s="15"/>
      <c r="I17" s="16"/>
      <c r="J17" s="1"/>
    </row>
    <row r="18" spans="2:10" ht="14.45" customHeight="1">
      <c r="B18" s="13">
        <v>14</v>
      </c>
      <c r="C18" s="16">
        <f t="shared" si="0"/>
        <v>7.2014416531956421E-2</v>
      </c>
      <c r="D18" s="15"/>
      <c r="E18" s="16"/>
      <c r="F18" s="55"/>
      <c r="G18" s="14"/>
      <c r="H18" s="15"/>
      <c r="I18" s="16"/>
    </row>
    <row r="19" spans="2:10" ht="14.45" customHeight="1">
      <c r="B19" s="17">
        <v>15</v>
      </c>
      <c r="C19" s="20">
        <f t="shared" si="0"/>
        <v>6.7250013757855956E-2</v>
      </c>
      <c r="D19" s="19"/>
      <c r="E19" s="20"/>
      <c r="F19" s="56"/>
      <c r="G19" s="18"/>
      <c r="H19" s="19"/>
      <c r="I19" s="20"/>
    </row>
    <row r="20" spans="2:10" ht="14.45" customHeight="1">
      <c r="B20" s="13">
        <v>16</v>
      </c>
      <c r="C20" s="16">
        <f t="shared" si="0"/>
        <v>6.3081173722186398E-2</v>
      </c>
      <c r="D20" s="15"/>
      <c r="E20" s="16"/>
      <c r="F20" s="55"/>
      <c r="G20" s="14"/>
      <c r="H20" s="15"/>
      <c r="I20" s="16"/>
    </row>
    <row r="21" spans="2:10" ht="14.45" customHeight="1">
      <c r="B21" s="13">
        <v>17</v>
      </c>
      <c r="C21" s="16">
        <f t="shared" si="0"/>
        <v>5.9402797118125274E-2</v>
      </c>
      <c r="D21" s="15"/>
      <c r="E21" s="16"/>
      <c r="F21" s="55"/>
      <c r="G21" s="14"/>
      <c r="H21" s="15"/>
      <c r="I21" s="16"/>
    </row>
    <row r="22" spans="2:10" ht="14.45" customHeight="1">
      <c r="B22" s="13">
        <v>18</v>
      </c>
      <c r="C22" s="16">
        <f t="shared" si="0"/>
        <v>5.6133140040360421E-2</v>
      </c>
      <c r="D22" s="15"/>
      <c r="E22" s="16"/>
      <c r="F22" s="55"/>
      <c r="G22" s="14"/>
      <c r="H22" s="15"/>
      <c r="I22" s="16"/>
    </row>
    <row r="23" spans="2:10" ht="14.45" customHeight="1">
      <c r="B23" s="13">
        <v>19</v>
      </c>
      <c r="C23" s="16">
        <f t="shared" si="0"/>
        <v>5.3207667826801995E-2</v>
      </c>
      <c r="D23" s="15"/>
      <c r="E23" s="16"/>
      <c r="F23" s="55"/>
      <c r="G23" s="14"/>
      <c r="H23" s="15"/>
      <c r="I23" s="16"/>
    </row>
    <row r="24" spans="2:10" ht="14.45" customHeight="1">
      <c r="B24" s="13">
        <v>20</v>
      </c>
      <c r="C24" s="16">
        <f t="shared" si="0"/>
        <v>5.0574752747774607E-2</v>
      </c>
      <c r="D24" s="15"/>
      <c r="E24" s="16"/>
      <c r="F24" s="55"/>
      <c r="G24" s="14"/>
      <c r="H24" s="15"/>
      <c r="I24" s="16"/>
    </row>
    <row r="25" spans="2:10" ht="14.45" customHeight="1">
      <c r="B25" s="21">
        <v>21</v>
      </c>
      <c r="C25" s="24">
        <f t="shared" si="0"/>
        <v>4.8192600926873601E-2</v>
      </c>
      <c r="D25" s="23"/>
      <c r="E25" s="24"/>
      <c r="F25" s="57"/>
      <c r="G25" s="22"/>
      <c r="H25" s="23"/>
      <c r="I25" s="24"/>
    </row>
    <row r="26" spans="2:10" ht="14.45" customHeight="1">
      <c r="B26" s="13">
        <v>22</v>
      </c>
      <c r="C26" s="16">
        <f t="shared" si="0"/>
        <v>4.602701737431069E-2</v>
      </c>
      <c r="D26" s="15"/>
      <c r="E26" s="16"/>
      <c r="F26" s="55"/>
      <c r="G26" s="14"/>
      <c r="H26" s="15"/>
      <c r="I26" s="16"/>
    </row>
    <row r="27" spans="2:10" ht="14.45" customHeight="1">
      <c r="B27" s="13">
        <v>23</v>
      </c>
      <c r="C27" s="16">
        <f t="shared" si="0"/>
        <v>4.4049754055040601E-2</v>
      </c>
      <c r="D27" s="15"/>
      <c r="E27" s="16"/>
      <c r="F27" s="55"/>
      <c r="G27" s="14"/>
      <c r="H27" s="15"/>
      <c r="I27" s="16"/>
    </row>
    <row r="28" spans="2:10" ht="14.45" customHeight="1">
      <c r="B28" s="13">
        <v>24</v>
      </c>
      <c r="C28" s="16">
        <f t="shared" si="0"/>
        <v>4.2237270939857838E-2</v>
      </c>
      <c r="D28" s="15"/>
      <c r="E28" s="16"/>
      <c r="F28" s="55"/>
      <c r="G28" s="14"/>
      <c r="H28" s="15"/>
      <c r="I28" s="16"/>
    </row>
    <row r="29" spans="2:10" ht="14.45" customHeight="1">
      <c r="B29" s="17">
        <v>25</v>
      </c>
      <c r="C29" s="20">
        <f t="shared" si="0"/>
        <v>4.0569794404227338E-2</v>
      </c>
      <c r="D29" s="19"/>
      <c r="E29" s="20"/>
      <c r="F29" s="56"/>
      <c r="G29" s="18"/>
      <c r="H29" s="19"/>
      <c r="I29" s="20"/>
    </row>
    <row r="30" spans="2:10" ht="14.45" customHeight="1">
      <c r="B30" s="13">
        <v>26</v>
      </c>
      <c r="C30" s="16">
        <f t="shared" si="0"/>
        <v>3.9030592919695573E-2</v>
      </c>
      <c r="D30" s="15"/>
      <c r="E30" s="16"/>
      <c r="F30" s="55"/>
      <c r="G30" s="14"/>
      <c r="H30" s="15"/>
      <c r="I30" s="16"/>
    </row>
    <row r="31" spans="2:10" ht="14.45" customHeight="1">
      <c r="B31" s="13">
        <v>27</v>
      </c>
      <c r="C31" s="16">
        <f t="shared" si="0"/>
        <v>3.7605413702761797E-2</v>
      </c>
      <c r="D31" s="15"/>
      <c r="E31" s="16"/>
      <c r="F31" s="55"/>
      <c r="G31" s="14"/>
      <c r="H31" s="15"/>
      <c r="I31" s="16"/>
    </row>
    <row r="32" spans="2:10" ht="14.45" customHeight="1">
      <c r="B32" s="13">
        <v>28</v>
      </c>
      <c r="C32" s="16">
        <f t="shared" si="0"/>
        <v>3.6282040081853303E-2</v>
      </c>
      <c r="D32" s="15"/>
      <c r="E32" s="16"/>
      <c r="F32" s="55"/>
      <c r="G32" s="14"/>
      <c r="H32" s="15"/>
      <c r="I32" s="16"/>
    </row>
    <row r="33" spans="2:9" ht="14.45" customHeight="1">
      <c r="B33" s="13">
        <v>29</v>
      </c>
      <c r="C33" s="16">
        <f t="shared" si="0"/>
        <v>3.5049940443543419E-2</v>
      </c>
      <c r="D33" s="15"/>
      <c r="E33" s="16"/>
      <c r="F33" s="55"/>
      <c r="G33" s="14"/>
      <c r="H33" s="15"/>
      <c r="I33" s="16"/>
    </row>
    <row r="34" spans="2:9" ht="14.45" customHeight="1">
      <c r="B34" s="13">
        <v>30</v>
      </c>
      <c r="C34" s="16">
        <f t="shared" si="0"/>
        <v>3.3899987389527493E-2</v>
      </c>
      <c r="D34" s="15"/>
      <c r="E34" s="16"/>
      <c r="F34" s="55"/>
      <c r="G34" s="14"/>
      <c r="H34" s="15"/>
      <c r="I34" s="16"/>
    </row>
    <row r="35" spans="2:9" ht="14.45" customHeight="1">
      <c r="B35" s="21">
        <v>31</v>
      </c>
      <c r="C35" s="24">
        <f t="shared" si="0"/>
        <v>3.2824231250313071E-2</v>
      </c>
      <c r="D35" s="23"/>
      <c r="E35" s="24"/>
      <c r="F35" s="57"/>
      <c r="G35" s="22"/>
      <c r="H35" s="23"/>
      <c r="I35" s="24"/>
    </row>
    <row r="36" spans="2:9" ht="14.45" customHeight="1">
      <c r="B36" s="13">
        <v>32</v>
      </c>
      <c r="C36" s="16">
        <f t="shared" si="0"/>
        <v>3.1815716065092273E-2</v>
      </c>
      <c r="D36" s="15"/>
      <c r="E36" s="16"/>
      <c r="F36" s="55"/>
      <c r="G36" s="14"/>
      <c r="H36" s="15"/>
      <c r="I36" s="16"/>
    </row>
    <row r="37" spans="2:9" ht="14.45" customHeight="1">
      <c r="B37" s="13">
        <v>33</v>
      </c>
      <c r="C37" s="16">
        <f t="shared" si="0"/>
        <v>3.0868329019820871E-2</v>
      </c>
      <c r="D37" s="15"/>
      <c r="E37" s="16"/>
      <c r="F37" s="55"/>
      <c r="G37" s="14"/>
      <c r="H37" s="15"/>
      <c r="I37" s="16"/>
    </row>
    <row r="38" spans="2:9" ht="14.45" customHeight="1">
      <c r="B38" s="13">
        <v>34</v>
      </c>
      <c r="C38" s="16">
        <f t="shared" si="0"/>
        <v>2.9976676455046463E-2</v>
      </c>
      <c r="D38" s="15"/>
      <c r="E38" s="16"/>
      <c r="F38" s="55"/>
      <c r="G38" s="69"/>
      <c r="H38" s="15"/>
      <c r="I38" s="16"/>
    </row>
    <row r="39" spans="2:9" ht="14.45" customHeight="1">
      <c r="B39" s="17">
        <v>35</v>
      </c>
      <c r="C39" s="20">
        <f t="shared" si="0"/>
        <v>2.913598112953841E-2</v>
      </c>
      <c r="D39" s="19"/>
      <c r="E39" s="20"/>
      <c r="F39" s="56"/>
      <c r="G39" s="18"/>
      <c r="H39" s="19"/>
      <c r="I39" s="20"/>
    </row>
    <row r="40" spans="2:9" ht="14.45" customHeight="1">
      <c r="B40" s="13">
        <v>36</v>
      </c>
      <c r="C40" s="16">
        <f t="shared" si="0"/>
        <v>2.834199660664613E-2</v>
      </c>
      <c r="D40" s="15"/>
      <c r="E40" s="16"/>
      <c r="F40" s="55"/>
      <c r="G40" s="14"/>
      <c r="H40" s="15"/>
      <c r="I40" s="16"/>
    </row>
    <row r="41" spans="2:9" ht="14.45" customHeight="1">
      <c r="B41" s="13">
        <v>37</v>
      </c>
      <c r="C41" s="16">
        <f t="shared" si="0"/>
        <v>2.7590935523950016E-2</v>
      </c>
      <c r="D41" s="15"/>
      <c r="E41" s="16"/>
      <c r="F41" s="55"/>
      <c r="G41" s="14"/>
      <c r="H41" s="15"/>
      <c r="I41" s="16"/>
    </row>
    <row r="42" spans="2:9" ht="14.45" customHeight="1">
      <c r="B42" s="13">
        <v>38</v>
      </c>
      <c r="C42" s="16">
        <f t="shared" si="0"/>
        <v>2.6879409188757676E-2</v>
      </c>
      <c r="D42" s="15"/>
      <c r="E42" s="16"/>
      <c r="F42" s="55"/>
      <c r="G42" s="14"/>
      <c r="H42" s="15"/>
      <c r="I42" s="16"/>
    </row>
    <row r="43" spans="2:9" ht="14.45" customHeight="1">
      <c r="B43" s="13">
        <v>39</v>
      </c>
      <c r="C43" s="16">
        <f t="shared" si="0"/>
        <v>2.6204376466600746E-2</v>
      </c>
      <c r="D43" s="15"/>
      <c r="E43" s="16"/>
      <c r="F43" s="55"/>
      <c r="G43" s="14"/>
      <c r="H43" s="15"/>
      <c r="I43" s="16"/>
    </row>
    <row r="44" spans="2:9" ht="14.45" customHeight="1">
      <c r="B44" s="13">
        <v>40</v>
      </c>
      <c r="C44" s="16">
        <f t="shared" si="0"/>
        <v>2.5563100336455868E-2</v>
      </c>
      <c r="D44" s="15"/>
      <c r="E44" s="16"/>
      <c r="F44" s="55"/>
      <c r="G44" s="14"/>
      <c r="H44" s="15"/>
      <c r="I44" s="16"/>
    </row>
    <row r="45" spans="2:9" ht="14.45" customHeight="1">
      <c r="B45" s="21">
        <v>41</v>
      </c>
      <c r="C45" s="24">
        <f t="shared" si="0"/>
        <v>2.4953110803740138E-2</v>
      </c>
      <c r="D45" s="23"/>
      <c r="E45" s="24"/>
      <c r="F45" s="57"/>
      <c r="G45" s="22"/>
      <c r="H45" s="23"/>
      <c r="I45" s="24"/>
    </row>
    <row r="46" spans="2:9" ht="14.45" customHeight="1">
      <c r="B46" s="13">
        <v>42</v>
      </c>
      <c r="C46" s="16">
        <f t="shared" si="0"/>
        <v>2.4372173111449243E-2</v>
      </c>
      <c r="D46" s="15"/>
      <c r="E46" s="16"/>
      <c r="F46" s="55"/>
      <c r="G46" s="14"/>
      <c r="H46" s="15"/>
      <c r="I46" s="16"/>
    </row>
    <row r="47" spans="2:9" ht="14.45" customHeight="1">
      <c r="B47" s="13">
        <v>43</v>
      </c>
      <c r="C47" s="16">
        <f t="shared" si="0"/>
        <v>2.3818260386949557E-2</v>
      </c>
      <c r="D47" s="15"/>
      <c r="E47" s="16"/>
      <c r="F47" s="55"/>
      <c r="G47" s="14"/>
      <c r="H47" s="15"/>
      <c r="I47" s="16"/>
    </row>
    <row r="48" spans="2:9" ht="14.45" customHeight="1">
      <c r="B48" s="13">
        <v>44</v>
      </c>
      <c r="C48" s="16">
        <f t="shared" si="0"/>
        <v>2.328953001875526E-2</v>
      </c>
      <c r="D48" s="15"/>
      <c r="E48" s="16"/>
      <c r="F48" s="55"/>
      <c r="G48" s="14"/>
      <c r="H48" s="15"/>
      <c r="I48" s="16"/>
    </row>
    <row r="49" spans="2:13" ht="14.45" customHeight="1">
      <c r="B49" s="17">
        <v>45</v>
      </c>
      <c r="C49" s="20">
        <f t="shared" si="0"/>
        <v>2.2784303183067317E-2</v>
      </c>
      <c r="D49" s="19"/>
      <c r="E49" s="20"/>
      <c r="F49" s="56"/>
      <c r="G49" s="18"/>
      <c r="H49" s="19"/>
      <c r="I49" s="20"/>
    </row>
    <row r="50" spans="2:13" ht="14.45" customHeight="1">
      <c r="B50" s="13">
        <v>46</v>
      </c>
      <c r="C50" s="16">
        <f t="shared" si="0"/>
        <v>2.2301047040763414E-2</v>
      </c>
      <c r="D50" s="15"/>
      <c r="E50" s="16"/>
      <c r="F50" s="55"/>
      <c r="G50" s="14"/>
      <c r="H50" s="15"/>
      <c r="I50" s="16"/>
    </row>
    <row r="51" spans="2:13" ht="14.45" customHeight="1">
      <c r="B51" s="13">
        <v>47</v>
      </c>
      <c r="C51" s="16">
        <f t="shared" si="0"/>
        <v>2.1838359207114067E-2</v>
      </c>
      <c r="D51" s="15"/>
      <c r="E51" s="16"/>
      <c r="F51" s="55"/>
      <c r="G51" s="14"/>
      <c r="H51" s="15"/>
      <c r="I51" s="16"/>
    </row>
    <row r="52" spans="2:13" ht="14.45" customHeight="1">
      <c r="B52" s="13">
        <v>48</v>
      </c>
      <c r="C52" s="16">
        <f t="shared" si="0"/>
        <v>2.1394954162782358E-2</v>
      </c>
      <c r="D52" s="15"/>
      <c r="E52" s="16"/>
      <c r="F52" s="68"/>
      <c r="G52" s="69"/>
      <c r="H52" s="15"/>
      <c r="I52" s="16"/>
    </row>
    <row r="53" spans="2:13" ht="14.45" customHeight="1">
      <c r="B53" s="13">
        <v>49</v>
      </c>
      <c r="C53" s="16">
        <f t="shared" si="0"/>
        <v>2.096965132878513E-2</v>
      </c>
      <c r="D53" s="15"/>
      <c r="E53" s="16"/>
      <c r="F53" s="55"/>
      <c r="G53" s="14"/>
      <c r="H53" s="15"/>
      <c r="I53" s="16"/>
    </row>
    <row r="54" spans="2:13" ht="14.45" customHeight="1">
      <c r="B54" s="25">
        <v>50</v>
      </c>
      <c r="C54" s="28">
        <f t="shared" si="0"/>
        <v>2.0561364572456359E-2</v>
      </c>
      <c r="D54" s="27"/>
      <c r="E54" s="28"/>
      <c r="F54" s="58"/>
      <c r="G54" s="26"/>
      <c r="H54" s="27"/>
      <c r="I54" s="28"/>
    </row>
    <row r="55" spans="2:13" ht="14.1" hidden="1" customHeight="1">
      <c r="B55" s="53" t="s">
        <v>12</v>
      </c>
      <c r="C55" s="53"/>
      <c r="D55" s="53"/>
      <c r="E55" s="53"/>
      <c r="F55" s="53"/>
      <c r="G55" s="53"/>
      <c r="H55" s="53"/>
      <c r="I55" s="53"/>
    </row>
    <row r="56" spans="2:13" ht="14.1" hidden="1" customHeight="1">
      <c r="B56" s="4"/>
      <c r="D56" s="4"/>
      <c r="F56" s="4"/>
      <c r="G56" s="79" t="s">
        <v>2</v>
      </c>
      <c r="H56" s="79"/>
      <c r="I56" s="79"/>
      <c r="J56" s="1"/>
      <c r="M56" s="6"/>
    </row>
    <row r="57" spans="2:13" ht="6" hidden="1" customHeight="1">
      <c r="B57" s="4"/>
      <c r="D57" s="4"/>
      <c r="F57" s="4"/>
      <c r="G57" s="29"/>
      <c r="H57" s="29"/>
      <c r="I57" s="29"/>
      <c r="J57" s="1"/>
      <c r="M57" s="6"/>
    </row>
    <row r="58" spans="2:13" ht="14.45" hidden="1" customHeight="1">
      <c r="B58" s="7" t="s">
        <v>0</v>
      </c>
      <c r="C58" s="10" t="s">
        <v>1</v>
      </c>
      <c r="D58" s="54" t="s">
        <v>0</v>
      </c>
      <c r="E58" s="9" t="s">
        <v>1</v>
      </c>
      <c r="F58" s="8" t="s">
        <v>0</v>
      </c>
      <c r="G58" s="10" t="s">
        <v>1</v>
      </c>
      <c r="H58" s="54" t="s">
        <v>0</v>
      </c>
      <c r="I58" s="9" t="s">
        <v>1</v>
      </c>
      <c r="J58" s="1"/>
    </row>
    <row r="59" spans="2:13" ht="14.45" hidden="1" customHeight="1">
      <c r="B59" s="7">
        <v>201</v>
      </c>
      <c r="C59" s="12">
        <f>($I$2*(1+$I$2)^B59)/((1+$I$2)^B59-1)</f>
        <v>5.5432482193051155E-3</v>
      </c>
      <c r="D59" s="54">
        <v>251</v>
      </c>
      <c r="E59" s="11">
        <f>($I$2*(1+$I$2)^D59)/((1+$I$2)^D59-1)</f>
        <v>4.5565887863384391E-3</v>
      </c>
      <c r="F59" s="8">
        <v>301</v>
      </c>
      <c r="G59" s="12">
        <f>($I$2*(1+$I$2)^F59)/((1+$I$2)^F59-1)</f>
        <v>3.8993576024226582E-3</v>
      </c>
      <c r="H59" s="54">
        <v>351</v>
      </c>
      <c r="I59" s="11">
        <f>($I$2*(1+$I$2)^H59)/((1+$I$2)^H59-1)</f>
        <v>3.4307687811529018E-3</v>
      </c>
      <c r="J59" s="1"/>
    </row>
    <row r="60" spans="2:13" ht="14.45" hidden="1" customHeight="1">
      <c r="B60" s="13">
        <v>202</v>
      </c>
      <c r="C60" s="16">
        <f t="shared" ref="C60:C108" si="1">($I$2*(1+$I$2)^B60)/((1+$I$2)^B60-1)</f>
        <v>5.5187043550235263E-3</v>
      </c>
      <c r="D60" s="55">
        <v>252</v>
      </c>
      <c r="E60" s="14">
        <f t="shared" ref="E60:E108" si="2">($I$2*(1+$I$2)^D60)/((1+$I$2)^D60-1)</f>
        <v>4.5408691512495176E-3</v>
      </c>
      <c r="F60" s="15">
        <v>302</v>
      </c>
      <c r="G60" s="16">
        <f t="shared" ref="G60:G108" si="3">($I$2*(1+$I$2)^F60)/((1+$I$2)^F60-1)</f>
        <v>3.8884493470438702E-3</v>
      </c>
      <c r="H60" s="55">
        <v>352</v>
      </c>
      <c r="I60" s="14">
        <f t="shared" ref="I60:I68" si="4">($I$2*(1+$I$2)^H60)/((1+$I$2)^H60-1)</f>
        <v>3.4227690207915113E-3</v>
      </c>
      <c r="J60" s="1"/>
    </row>
    <row r="61" spans="2:13" ht="14.45" hidden="1" customHeight="1">
      <c r="B61" s="13">
        <v>203</v>
      </c>
      <c r="C61" s="16">
        <f t="shared" si="1"/>
        <v>5.4944032741972891E-3</v>
      </c>
      <c r="D61" s="55">
        <v>253</v>
      </c>
      <c r="E61" s="14">
        <f t="shared" si="2"/>
        <v>4.5252745598438051E-3</v>
      </c>
      <c r="F61" s="15">
        <v>303</v>
      </c>
      <c r="G61" s="16">
        <f t="shared" si="3"/>
        <v>3.877613740663526E-3</v>
      </c>
      <c r="H61" s="55">
        <v>353</v>
      </c>
      <c r="I61" s="14">
        <f t="shared" si="4"/>
        <v>3.4148151383260029E-3</v>
      </c>
      <c r="J61" s="1"/>
    </row>
    <row r="62" spans="2:13" ht="14.45" hidden="1" customHeight="1">
      <c r="B62" s="13">
        <v>204</v>
      </c>
      <c r="C62" s="16">
        <f t="shared" si="1"/>
        <v>5.4703414064349431E-3</v>
      </c>
      <c r="D62" s="55">
        <v>254</v>
      </c>
      <c r="E62" s="14">
        <f t="shared" si="2"/>
        <v>4.5098035351809462E-3</v>
      </c>
      <c r="F62" s="15">
        <v>304</v>
      </c>
      <c r="G62" s="16">
        <f t="shared" si="3"/>
        <v>3.8668500663044006E-3</v>
      </c>
      <c r="H62" s="55">
        <v>354</v>
      </c>
      <c r="I62" s="14">
        <f t="shared" si="4"/>
        <v>3.406906744914518E-3</v>
      </c>
      <c r="J62" s="1"/>
    </row>
    <row r="63" spans="2:13" ht="14.45" hidden="1" customHeight="1">
      <c r="B63" s="13">
        <v>205</v>
      </c>
      <c r="C63" s="20">
        <f t="shared" si="1"/>
        <v>5.446515251010981E-3</v>
      </c>
      <c r="D63" s="55">
        <v>255</v>
      </c>
      <c r="E63" s="18">
        <f t="shared" si="2"/>
        <v>4.4944546234881129E-3</v>
      </c>
      <c r="F63" s="15">
        <v>305</v>
      </c>
      <c r="G63" s="20">
        <f t="shared" si="3"/>
        <v>3.8561576163921147E-3</v>
      </c>
      <c r="H63" s="55">
        <v>355</v>
      </c>
      <c r="I63" s="14">
        <f t="shared" si="4"/>
        <v>3.3990434560963886E-3</v>
      </c>
      <c r="J63" s="1"/>
    </row>
    <row r="64" spans="2:13" ht="14.45" hidden="1" customHeight="1">
      <c r="B64" s="21">
        <v>206</v>
      </c>
      <c r="C64" s="16">
        <f t="shared" si="1"/>
        <v>5.4229213751749092E-3</v>
      </c>
      <c r="D64" s="59">
        <v>256</v>
      </c>
      <c r="E64" s="14">
        <f t="shared" si="2"/>
        <v>4.4792263937074904E-3</v>
      </c>
      <c r="F64" s="23">
        <v>306</v>
      </c>
      <c r="G64" s="16">
        <f t="shared" si="3"/>
        <v>3.8455356926014629E-3</v>
      </c>
      <c r="H64" s="57">
        <v>356</v>
      </c>
      <c r="I64" s="22">
        <f t="shared" si="4"/>
        <v>3.3912248917306012E-3</v>
      </c>
      <c r="J64" s="1"/>
    </row>
    <row r="65" spans="2:10" ht="14.45" hidden="1" customHeight="1">
      <c r="B65" s="13">
        <v>207</v>
      </c>
      <c r="C65" s="16">
        <f t="shared" si="1"/>
        <v>5.3995564125093693E-3</v>
      </c>
      <c r="D65" s="60">
        <v>257</v>
      </c>
      <c r="E65" s="14">
        <f t="shared" si="2"/>
        <v>4.4641174370543633E-3</v>
      </c>
      <c r="F65" s="15">
        <v>307</v>
      </c>
      <c r="G65" s="16">
        <f t="shared" si="3"/>
        <v>3.8349836057058112E-3</v>
      </c>
      <c r="H65" s="55">
        <v>357</v>
      </c>
      <c r="I65" s="14">
        <f t="shared" si="4"/>
        <v>3.3834506759353048E-3</v>
      </c>
      <c r="J65" s="1"/>
    </row>
    <row r="66" spans="2:10" ht="14.45" hidden="1" customHeight="1">
      <c r="B66" s="13">
        <v>208</v>
      </c>
      <c r="C66" s="16">
        <f t="shared" si="1"/>
        <v>5.3764170613355569E-3</v>
      </c>
      <c r="D66" s="60">
        <v>258</v>
      </c>
      <c r="E66" s="14">
        <f t="shared" si="2"/>
        <v>4.4491263665854576E-3</v>
      </c>
      <c r="F66" s="15">
        <v>308</v>
      </c>
      <c r="G66" s="16">
        <f t="shared" si="3"/>
        <v>3.8245006754293528E-3</v>
      </c>
      <c r="H66" s="55">
        <v>358</v>
      </c>
      <c r="I66" s="14">
        <f t="shared" si="4"/>
        <v>3.3757204370283185E-3</v>
      </c>
      <c r="J66" s="1"/>
    </row>
    <row r="67" spans="2:10" ht="14.45" hidden="1" customHeight="1">
      <c r="B67" s="13">
        <v>209</v>
      </c>
      <c r="C67" s="16">
        <f t="shared" si="1"/>
        <v>5.3535000831644881E-3</v>
      </c>
      <c r="D67" s="60">
        <v>259</v>
      </c>
      <c r="E67" s="14">
        <f t="shared" si="2"/>
        <v>4.4342518167772987E-3</v>
      </c>
      <c r="F67" s="15">
        <v>309</v>
      </c>
      <c r="G67" s="16">
        <f t="shared" si="3"/>
        <v>3.814086230302308E-3</v>
      </c>
      <c r="H67" s="55">
        <v>359</v>
      </c>
      <c r="I67" s="14">
        <f t="shared" si="4"/>
        <v>3.3680338074686422E-3</v>
      </c>
      <c r="J67" s="1"/>
    </row>
    <row r="68" spans="2:10" ht="14.45" hidden="1" customHeight="1">
      <c r="B68" s="17">
        <v>210</v>
      </c>
      <c r="C68" s="16">
        <f t="shared" si="1"/>
        <v>5.3308023011924537E-3</v>
      </c>
      <c r="D68" s="61">
        <v>260</v>
      </c>
      <c r="E68" s="14">
        <f t="shared" si="2"/>
        <v>4.4194924431142915E-3</v>
      </c>
      <c r="F68" s="19">
        <v>310</v>
      </c>
      <c r="G68" s="16">
        <f t="shared" si="3"/>
        <v>3.8037396075188768E-3</v>
      </c>
      <c r="H68" s="56">
        <v>360</v>
      </c>
      <c r="I68" s="18">
        <f t="shared" si="4"/>
        <v>3.3603904237989434E-3</v>
      </c>
      <c r="J68" s="1"/>
    </row>
    <row r="69" spans="2:10" ht="14.45" hidden="1" customHeight="1">
      <c r="B69" s="13">
        <v>211</v>
      </c>
      <c r="C69" s="24">
        <f t="shared" si="1"/>
        <v>5.3083205988393002E-3</v>
      </c>
      <c r="D69" s="55">
        <v>261</v>
      </c>
      <c r="E69" s="22">
        <f t="shared" si="2"/>
        <v>4.4048469216862616E-3</v>
      </c>
      <c r="F69" s="65">
        <v>311</v>
      </c>
      <c r="G69" s="66">
        <f t="shared" si="3"/>
        <v>3.793460152797939E-3</v>
      </c>
      <c r="H69" s="55"/>
      <c r="I69" s="14"/>
      <c r="J69" s="1"/>
    </row>
    <row r="70" spans="2:10" ht="14.45" hidden="1" customHeight="1">
      <c r="B70" s="13">
        <v>212</v>
      </c>
      <c r="C70" s="16">
        <f t="shared" si="1"/>
        <v>5.286051918328036E-3</v>
      </c>
      <c r="D70" s="55">
        <v>262</v>
      </c>
      <c r="E70" s="14">
        <f t="shared" si="2"/>
        <v>4.3903139487952341E-3</v>
      </c>
      <c r="F70" s="65">
        <v>312</v>
      </c>
      <c r="G70" s="67">
        <f t="shared" si="3"/>
        <v>3.7832472202464522E-3</v>
      </c>
      <c r="H70" s="55"/>
      <c r="I70" s="14"/>
      <c r="J70" s="1"/>
    </row>
    <row r="71" spans="2:10" ht="14.45" hidden="1" customHeight="1">
      <c r="B71" s="13">
        <v>213</v>
      </c>
      <c r="C71" s="16">
        <f t="shared" si="1"/>
        <v>5.2639932593045178E-3</v>
      </c>
      <c r="D71" s="55">
        <v>263</v>
      </c>
      <c r="E71" s="14">
        <f t="shared" si="2"/>
        <v>4.3758922405711673E-3</v>
      </c>
      <c r="F71" s="15">
        <v>313</v>
      </c>
      <c r="G71" s="16">
        <f t="shared" si="3"/>
        <v>3.7731001722254567E-3</v>
      </c>
      <c r="H71" s="55"/>
      <c r="I71" s="14"/>
      <c r="J71" s="1"/>
    </row>
    <row r="72" spans="2:10" ht="14.45" hidden="1" customHeight="1">
      <c r="B72" s="13">
        <v>214</v>
      </c>
      <c r="C72" s="16">
        <f t="shared" si="1"/>
        <v>5.2421416774957683E-3</v>
      </c>
      <c r="D72" s="55">
        <v>264</v>
      </c>
      <c r="E72" s="14">
        <f t="shared" si="2"/>
        <v>4.3615805325964152E-3</v>
      </c>
      <c r="F72" s="15">
        <v>314</v>
      </c>
      <c r="G72" s="16">
        <f t="shared" si="3"/>
        <v>3.7630183792186412E-3</v>
      </c>
      <c r="H72" s="55"/>
      <c r="I72" s="14"/>
    </row>
    <row r="73" spans="2:10" ht="14.45" hidden="1" customHeight="1">
      <c r="B73" s="13">
        <v>215</v>
      </c>
      <c r="C73" s="20">
        <f t="shared" si="1"/>
        <v>5.2204942834057416E-3</v>
      </c>
      <c r="D73" s="55">
        <v>265</v>
      </c>
      <c r="E73" s="18">
        <f t="shared" si="2"/>
        <v>4.3473775795387143E-3</v>
      </c>
      <c r="F73" s="15">
        <v>315</v>
      </c>
      <c r="G73" s="20">
        <f t="shared" si="3"/>
        <v>3.7530012197033945E-3</v>
      </c>
      <c r="H73" s="55"/>
      <c r="I73" s="14"/>
    </row>
    <row r="74" spans="2:10" ht="14.45" hidden="1" customHeight="1">
      <c r="B74" s="21">
        <v>216</v>
      </c>
      <c r="C74" s="16">
        <f t="shared" si="1"/>
        <v>5.1990482410474038E-3</v>
      </c>
      <c r="D74" s="59">
        <v>266</v>
      </c>
      <c r="E74" s="14">
        <f t="shared" si="2"/>
        <v>4.3332821547924349E-3</v>
      </c>
      <c r="F74" s="23">
        <v>316</v>
      </c>
      <c r="G74" s="16">
        <f t="shared" si="3"/>
        <v>3.7430480800243497E-3</v>
      </c>
      <c r="H74" s="57"/>
      <c r="I74" s="22"/>
    </row>
    <row r="75" spans="2:10" ht="14.45" hidden="1" customHeight="1">
      <c r="B75" s="13">
        <v>217</v>
      </c>
      <c r="C75" s="16">
        <f t="shared" si="1"/>
        <v>5.177800766709725E-3</v>
      </c>
      <c r="D75" s="60">
        <v>267</v>
      </c>
      <c r="E75" s="14">
        <f t="shared" si="2"/>
        <v>4.3192930501278759E-3</v>
      </c>
      <c r="F75" s="15">
        <v>317</v>
      </c>
      <c r="G75" s="16">
        <f t="shared" si="3"/>
        <v>3.7331583542692818E-3</v>
      </c>
      <c r="H75" s="55"/>
      <c r="I75" s="14"/>
    </row>
    <row r="76" spans="2:10" ht="14.45" hidden="1" customHeight="1">
      <c r="B76" s="13">
        <v>218</v>
      </c>
      <c r="C76" s="16">
        <f t="shared" si="1"/>
        <v>5.1567491277587692E-3</v>
      </c>
      <c r="D76" s="60">
        <v>268</v>
      </c>
      <c r="E76" s="14">
        <f t="shared" si="2"/>
        <v>4.3054090753484545E-3</v>
      </c>
      <c r="F76" s="15">
        <v>318</v>
      </c>
      <c r="G76" s="16">
        <f t="shared" si="3"/>
        <v>3.7233314441473572E-3</v>
      </c>
      <c r="H76" s="55"/>
      <c r="I76" s="14"/>
    </row>
    <row r="77" spans="2:10" ht="14.45" hidden="1" customHeight="1">
      <c r="B77" s="13">
        <v>219</v>
      </c>
      <c r="C77" s="16">
        <f t="shared" si="1"/>
        <v>5.1358906414714876E-3</v>
      </c>
      <c r="D77" s="60">
        <v>269</v>
      </c>
      <c r="E77" s="14">
        <f t="shared" si="2"/>
        <v>4.2916290579555101E-3</v>
      </c>
      <c r="F77" s="15">
        <v>319</v>
      </c>
      <c r="G77" s="16">
        <f t="shared" si="3"/>
        <v>3.7135667588696856E-3</v>
      </c>
      <c r="H77" s="55"/>
      <c r="I77" s="14"/>
    </row>
    <row r="78" spans="2:10" ht="14.45" hidden="1" customHeight="1">
      <c r="B78" s="17">
        <v>220</v>
      </c>
      <c r="C78" s="16">
        <f t="shared" si="1"/>
        <v>5.1152226739014E-3</v>
      </c>
      <c r="D78" s="61">
        <v>270</v>
      </c>
      <c r="E78" s="14">
        <f t="shared" si="2"/>
        <v>4.277951842820555E-3</v>
      </c>
      <c r="F78" s="19">
        <v>320</v>
      </c>
      <c r="G78" s="16">
        <f t="shared" si="3"/>
        <v>3.7038637150320856E-3</v>
      </c>
      <c r="H78" s="56"/>
      <c r="I78" s="18"/>
    </row>
    <row r="79" spans="2:10" ht="14.45" hidden="1" customHeight="1">
      <c r="B79" s="13">
        <v>221</v>
      </c>
      <c r="C79" s="24">
        <f t="shared" si="1"/>
        <v>5.094742638775073E-3</v>
      </c>
      <c r="D79" s="55">
        <v>271</v>
      </c>
      <c r="E79" s="22">
        <f t="shared" si="2"/>
        <v>4.2643762918648138E-3</v>
      </c>
      <c r="F79" s="15">
        <v>321</v>
      </c>
      <c r="G79" s="24">
        <f t="shared" si="3"/>
        <v>3.6942217365000798E-3</v>
      </c>
      <c r="H79" s="55"/>
      <c r="I79" s="14"/>
    </row>
    <row r="80" spans="2:10" ht="14.45" hidden="1" customHeight="1">
      <c r="B80" s="13">
        <v>222</v>
      </c>
      <c r="C80" s="16">
        <f t="shared" si="1"/>
        <v>5.0744479964183751E-3</v>
      </c>
      <c r="D80" s="55">
        <v>272</v>
      </c>
      <c r="E80" s="14">
        <f t="shared" si="2"/>
        <v>4.250901283745773E-3</v>
      </c>
      <c r="F80" s="15">
        <v>322</v>
      </c>
      <c r="G80" s="16">
        <f t="shared" si="3"/>
        <v>3.6846402542960008E-3</v>
      </c>
      <c r="H80" s="55"/>
      <c r="I80" s="14"/>
    </row>
    <row r="81" spans="2:9" ht="14.45" hidden="1" customHeight="1">
      <c r="B81" s="13">
        <v>223</v>
      </c>
      <c r="C81" s="16">
        <f t="shared" si="1"/>
        <v>5.0543362527116706E-3</v>
      </c>
      <c r="D81" s="55">
        <v>273</v>
      </c>
      <c r="E81" s="14">
        <f t="shared" si="2"/>
        <v>4.2375257135507018E-3</v>
      </c>
      <c r="F81" s="15">
        <v>323</v>
      </c>
      <c r="G81" s="16">
        <f t="shared" si="3"/>
        <v>3.675118706488195E-3</v>
      </c>
      <c r="H81" s="55"/>
      <c r="I81" s="14"/>
    </row>
    <row r="82" spans="2:9" ht="14.45" hidden="1" customHeight="1">
      <c r="B82" s="13">
        <v>224</v>
      </c>
      <c r="C82" s="16">
        <f t="shared" si="1"/>
        <v>5.0344049580729614E-3</v>
      </c>
      <c r="D82" s="55">
        <v>274</v>
      </c>
      <c r="E82" s="14">
        <f t="shared" si="2"/>
        <v>4.2242484924968036E-3</v>
      </c>
      <c r="F82" s="15">
        <v>324</v>
      </c>
      <c r="G82" s="16">
        <f t="shared" si="3"/>
        <v>3.6656565380823051E-3</v>
      </c>
      <c r="H82" s="55"/>
      <c r="I82" s="14"/>
    </row>
    <row r="83" spans="2:9" ht="14.45" hidden="1" customHeight="1">
      <c r="B83" s="13">
        <v>225</v>
      </c>
      <c r="C83" s="20">
        <f t="shared" si="1"/>
        <v>5.0146517064681689E-3</v>
      </c>
      <c r="D83" s="55">
        <v>275</v>
      </c>
      <c r="E83" s="18">
        <f t="shared" si="2"/>
        <v>4.2110685476379577E-3</v>
      </c>
      <c r="F83" s="15">
        <v>325</v>
      </c>
      <c r="G83" s="20">
        <f t="shared" si="3"/>
        <v>3.6562532009145367E-3</v>
      </c>
      <c r="H83" s="55"/>
      <c r="I83" s="14"/>
    </row>
    <row r="84" spans="2:9" ht="14.45" hidden="1" customHeight="1">
      <c r="B84" s="21">
        <v>226</v>
      </c>
      <c r="C84" s="16">
        <f t="shared" si="1"/>
        <v>4.9950741344476834E-3</v>
      </c>
      <c r="D84" s="59">
        <v>276</v>
      </c>
      <c r="E84" s="14">
        <f t="shared" si="2"/>
        <v>4.1979848215778215E-3</v>
      </c>
      <c r="F84" s="23">
        <v>326</v>
      </c>
      <c r="G84" s="16">
        <f t="shared" si="3"/>
        <v>3.6469081535468882E-3</v>
      </c>
      <c r="H84" s="57"/>
      <c r="I84" s="22"/>
    </row>
    <row r="85" spans="2:9" ht="14.45" hidden="1" customHeight="1">
      <c r="B85" s="13">
        <v>227</v>
      </c>
      <c r="C85" s="16">
        <f t="shared" si="1"/>
        <v>4.9756699202083837E-3</v>
      </c>
      <c r="D85" s="60">
        <v>277</v>
      </c>
      <c r="E85" s="14">
        <f t="shared" si="2"/>
        <v>4.1849962721891548E-3</v>
      </c>
      <c r="F85" s="15">
        <v>327</v>
      </c>
      <c r="G85" s="16">
        <f t="shared" si="3"/>
        <v>3.6376208611643172E-3</v>
      </c>
      <c r="H85" s="55"/>
      <c r="I85" s="14"/>
    </row>
    <row r="86" spans="2:9" ht="14.45" hidden="1" customHeight="1">
      <c r="B86" s="13">
        <v>228</v>
      </c>
      <c r="C86" s="16">
        <f t="shared" si="1"/>
        <v>4.9564367826803344E-3</v>
      </c>
      <c r="D86" s="60">
        <v>278</v>
      </c>
      <c r="E86" s="14">
        <f t="shared" si="2"/>
        <v>4.1721018723391819E-3</v>
      </c>
      <c r="F86" s="15">
        <v>328</v>
      </c>
      <c r="G86" s="16">
        <f t="shared" si="3"/>
        <v>3.6283907954737741E-3</v>
      </c>
      <c r="H86" s="55"/>
      <c r="I86" s="14"/>
    </row>
    <row r="87" spans="2:9" ht="14.45" hidden="1" customHeight="1">
      <c r="B87" s="13">
        <v>229</v>
      </c>
      <c r="C87" s="16">
        <f t="shared" si="1"/>
        <v>4.9373724806374159E-3</v>
      </c>
      <c r="D87" s="60">
        <v>279</v>
      </c>
      <c r="E87" s="14">
        <f t="shared" si="2"/>
        <v>4.1593006096208819E-3</v>
      </c>
      <c r="F87" s="15">
        <v>329</v>
      </c>
      <c r="G87" s="16">
        <f t="shared" si="3"/>
        <v>3.6192174346050964E-3</v>
      </c>
      <c r="H87" s="55"/>
      <c r="I87" s="14"/>
    </row>
    <row r="88" spans="2:9" ht="14.45" hidden="1" customHeight="1">
      <c r="B88" s="17">
        <v>230</v>
      </c>
      <c r="C88" s="16">
        <f t="shared" si="1"/>
        <v>4.9184748118311465E-3</v>
      </c>
      <c r="D88" s="61">
        <v>280</v>
      </c>
      <c r="E88" s="14">
        <f t="shared" si="2"/>
        <v>4.146591486090037E-3</v>
      </c>
      <c r="F88" s="19">
        <v>330</v>
      </c>
      <c r="G88" s="16">
        <f t="shared" si="3"/>
        <v>3.6101002630136813E-3</v>
      </c>
      <c r="H88" s="56"/>
      <c r="I88" s="18"/>
    </row>
    <row r="89" spans="2:9" ht="14.45" hidden="1" customHeight="1">
      <c r="B89" s="13">
        <v>231</v>
      </c>
      <c r="C89" s="24">
        <f t="shared" si="1"/>
        <v>4.8997416121470292E-3</v>
      </c>
      <c r="D89" s="55">
        <v>281</v>
      </c>
      <c r="E89" s="22">
        <f t="shared" si="2"/>
        <v>4.1339735180078649E-3</v>
      </c>
      <c r="F89" s="15">
        <v>331</v>
      </c>
      <c r="G89" s="24">
        <f t="shared" si="3"/>
        <v>3.6010387713849307E-3</v>
      </c>
      <c r="H89" s="55"/>
      <c r="I89" s="14"/>
    </row>
    <row r="90" spans="2:9" ht="14.45" hidden="1" customHeight="1">
      <c r="B90" s="13">
        <v>232</v>
      </c>
      <c r="C90" s="16">
        <f t="shared" si="1"/>
        <v>4.8811707547826806E-3</v>
      </c>
      <c r="D90" s="55">
        <v>282</v>
      </c>
      <c r="E90" s="14">
        <f t="shared" si="2"/>
        <v>4.1214457355891829E-3</v>
      </c>
      <c r="F90" s="15">
        <v>332</v>
      </c>
      <c r="G90" s="16">
        <f t="shared" si="3"/>
        <v>3.5920324565404346E-3</v>
      </c>
      <c r="H90" s="55"/>
      <c r="I90" s="14"/>
    </row>
    <row r="91" spans="2:9" ht="14.45" hidden="1" customHeight="1">
      <c r="B91" s="13">
        <v>233</v>
      </c>
      <c r="C91" s="16">
        <f t="shared" si="1"/>
        <v>4.8627601494471411E-3</v>
      </c>
      <c r="D91" s="55">
        <v>283</v>
      </c>
      <c r="E91" s="14">
        <f t="shared" si="2"/>
        <v>4.1090071827558361E-3</v>
      </c>
      <c r="F91" s="15">
        <v>333</v>
      </c>
      <c r="G91" s="16">
        <f t="shared" si="3"/>
        <v>3.5830808213458401E-3</v>
      </c>
      <c r="H91" s="55"/>
      <c r="I91" s="14"/>
    </row>
    <row r="92" spans="2:9" ht="14.45" hidden="1" customHeight="1">
      <c r="B92" s="13">
        <v>234</v>
      </c>
      <c r="C92" s="16">
        <f t="shared" si="1"/>
        <v>4.8445077415807478E-3</v>
      </c>
      <c r="D92" s="55">
        <v>284</v>
      </c>
      <c r="E92" s="14">
        <f t="shared" si="2"/>
        <v>4.0966569168954152E-3</v>
      </c>
      <c r="F92" s="15">
        <v>334</v>
      </c>
      <c r="G92" s="16">
        <f t="shared" si="3"/>
        <v>3.5741833746203515E-3</v>
      </c>
      <c r="H92" s="55"/>
      <c r="I92" s="14"/>
    </row>
    <row r="93" spans="2:9" ht="14.45" hidden="1" customHeight="1">
      <c r="B93" s="13">
        <v>235</v>
      </c>
      <c r="C93" s="20">
        <f t="shared" si="1"/>
        <v>4.826411511594836E-3</v>
      </c>
      <c r="D93" s="55">
        <v>285</v>
      </c>
      <c r="E93" s="18">
        <f t="shared" si="2"/>
        <v>4.0843940086249886E-3</v>
      </c>
      <c r="F93" s="15">
        <v>335</v>
      </c>
      <c r="G93" s="20">
        <f t="shared" si="3"/>
        <v>3.5653396310478987E-3</v>
      </c>
      <c r="H93" s="55"/>
      <c r="I93" s="14"/>
    </row>
    <row r="94" spans="2:9" ht="14.45" hidden="1" customHeight="1">
      <c r="B94" s="21">
        <v>236</v>
      </c>
      <c r="C94" s="16">
        <f t="shared" si="1"/>
        <v>4.8084694741308874E-3</v>
      </c>
      <c r="D94" s="59">
        <v>286</v>
      </c>
      <c r="E94" s="14">
        <f t="shared" si="2"/>
        <v>4.0722175415598338E-3</v>
      </c>
      <c r="F94" s="23">
        <v>336</v>
      </c>
      <c r="G94" s="16">
        <f t="shared" si="3"/>
        <v>3.5565491110898339E-3</v>
      </c>
      <c r="H94" s="57"/>
      <c r="I94" s="22"/>
    </row>
    <row r="95" spans="2:9" ht="14.45" hidden="1" customHeight="1">
      <c r="B95" s="13">
        <v>237</v>
      </c>
      <c r="C95" s="16">
        <f t="shared" si="1"/>
        <v>4.7906796773383433E-3</v>
      </c>
      <c r="D95" s="60">
        <v>287</v>
      </c>
      <c r="E95" s="14">
        <f t="shared" si="2"/>
        <v>4.0601266120869816E-3</v>
      </c>
      <c r="F95" s="15">
        <v>337</v>
      </c>
      <c r="G95" s="16">
        <f t="shared" si="3"/>
        <v>3.5478113408992447E-3</v>
      </c>
      <c r="H95" s="55"/>
      <c r="I95" s="14"/>
    </row>
    <row r="96" spans="2:9" ht="14.45" hidden="1" customHeight="1">
      <c r="B96" s="13">
        <v>238</v>
      </c>
      <c r="C96" s="16">
        <f t="shared" si="1"/>
        <v>4.7730402021706614E-3</v>
      </c>
      <c r="D96" s="60">
        <v>288</v>
      </c>
      <c r="E96" s="14">
        <f t="shared" si="2"/>
        <v>4.0481203291434821E-3</v>
      </c>
      <c r="F96" s="15">
        <v>338</v>
      </c>
      <c r="G96" s="16">
        <f t="shared" si="3"/>
        <v>3.5391258522367293E-3</v>
      </c>
      <c r="H96" s="55"/>
      <c r="I96" s="14"/>
    </row>
    <row r="97" spans="2:9" ht="14.45" hidden="1" customHeight="1">
      <c r="B97" s="13">
        <v>239</v>
      </c>
      <c r="C97" s="16">
        <f t="shared" si="1"/>
        <v>4.7555491616990461E-3</v>
      </c>
      <c r="D97" s="60">
        <v>289</v>
      </c>
      <c r="E97" s="14">
        <f t="shared" si="2"/>
        <v>4.0361978139992847E-3</v>
      </c>
      <c r="F97" s="15">
        <v>339</v>
      </c>
      <c r="G97" s="16">
        <f t="shared" si="3"/>
        <v>3.530492182387714E-3</v>
      </c>
      <c r="H97" s="55"/>
      <c r="I97" s="14"/>
    </row>
    <row r="98" spans="2:9" ht="14.45" hidden="1" customHeight="1">
      <c r="B98" s="17">
        <v>240</v>
      </c>
      <c r="C98" s="16">
        <f t="shared" si="1"/>
        <v>4.7382047004433051E-3</v>
      </c>
      <c r="D98" s="61">
        <v>290</v>
      </c>
      <c r="E98" s="14">
        <f t="shared" si="2"/>
        <v>4.024358200044589E-3</v>
      </c>
      <c r="F98" s="19">
        <v>340</v>
      </c>
      <c r="G98" s="16">
        <f t="shared" si="3"/>
        <v>3.5219098740811804E-3</v>
      </c>
      <c r="H98" s="56"/>
      <c r="I98" s="18"/>
    </row>
    <row r="99" spans="2:9" ht="14.45" hidden="1" customHeight="1">
      <c r="B99" s="13">
        <v>241</v>
      </c>
      <c r="C99" s="24">
        <f t="shared" si="1"/>
        <v>4.721004993719434E-3</v>
      </c>
      <c r="D99" s="55">
        <v>291</v>
      </c>
      <c r="E99" s="22">
        <f t="shared" si="2"/>
        <v>4.0126006325816024E-3</v>
      </c>
      <c r="F99" s="15">
        <v>341</v>
      </c>
      <c r="G99" s="24">
        <f t="shared" si="3"/>
        <v>3.5133784754098718E-3</v>
      </c>
      <c r="H99" s="55"/>
      <c r="I99" s="14"/>
    </row>
    <row r="100" spans="2:9" ht="14.45" hidden="1" customHeight="1">
      <c r="B100" s="13">
        <v>242</v>
      </c>
      <c r="C100" s="16">
        <f t="shared" si="1"/>
        <v>4.7039482470032801E-3</v>
      </c>
      <c r="D100" s="55">
        <v>292</v>
      </c>
      <c r="E100" s="14">
        <f t="shared" si="2"/>
        <v>4.0009242686205723E-3</v>
      </c>
      <c r="F100" s="15">
        <v>342</v>
      </c>
      <c r="G100" s="16">
        <f t="shared" si="3"/>
        <v>3.504897539751865E-3</v>
      </c>
      <c r="H100" s="55"/>
      <c r="I100" s="14"/>
    </row>
    <row r="101" spans="2:9" ht="14.45" hidden="1" customHeight="1">
      <c r="B101" s="13">
        <v>243</v>
      </c>
      <c r="C101" s="16">
        <f t="shared" si="1"/>
        <v>4.6870326953100151E-3</v>
      </c>
      <c r="D101" s="55">
        <v>293</v>
      </c>
      <c r="E101" s="14">
        <f t="shared" si="2"/>
        <v>3.9893282766799761E-3</v>
      </c>
      <c r="F101" s="15">
        <v>343</v>
      </c>
      <c r="G101" s="16">
        <f t="shared" si="3"/>
        <v>3.4964666256935154E-3</v>
      </c>
      <c r="H101" s="55"/>
      <c r="I101" s="14"/>
    </row>
    <row r="102" spans="2:9" ht="14.45" hidden="1" customHeight="1">
      <c r="B102" s="13">
        <v>244</v>
      </c>
      <c r="C102" s="16">
        <f t="shared" si="1"/>
        <v>4.6702566025887734E-3</v>
      </c>
      <c r="D102" s="55">
        <v>294</v>
      </c>
      <c r="E102" s="14">
        <f t="shared" si="2"/>
        <v>3.9778118365908083E-3</v>
      </c>
      <c r="F102" s="15">
        <v>344</v>
      </c>
      <c r="G102" s="16">
        <f t="shared" si="3"/>
        <v>3.4880852969537786E-3</v>
      </c>
      <c r="H102" s="55"/>
      <c r="I102" s="14"/>
    </row>
    <row r="103" spans="2:9" ht="14.45" hidden="1" customHeight="1">
      <c r="B103" s="13">
        <v>245</v>
      </c>
      <c r="C103" s="20">
        <f t="shared" si="1"/>
        <v>4.6536182611322148E-3</v>
      </c>
      <c r="D103" s="55">
        <v>295</v>
      </c>
      <c r="E103" s="18">
        <f t="shared" si="2"/>
        <v>3.9663741393048558E-3</v>
      </c>
      <c r="F103" s="15">
        <v>345</v>
      </c>
      <c r="G103" s="20">
        <f t="shared" si="3"/>
        <v>3.479753122309795E-3</v>
      </c>
      <c r="H103" s="55"/>
      <c r="I103" s="14"/>
    </row>
    <row r="104" spans="2:9" ht="14.45" hidden="1" customHeight="1">
      <c r="B104" s="21">
        <v>246</v>
      </c>
      <c r="C104" s="16">
        <f t="shared" si="1"/>
        <v>4.6371159910004048E-3</v>
      </c>
      <c r="D104" s="59">
        <v>296</v>
      </c>
      <c r="E104" s="14">
        <f t="shared" si="2"/>
        <v>3.955014386706826E-3</v>
      </c>
      <c r="F104" s="23">
        <v>346</v>
      </c>
      <c r="G104" s="16">
        <f t="shared" si="3"/>
        <v>3.4714696755238283E-3</v>
      </c>
      <c r="H104" s="57"/>
      <c r="I104" s="22"/>
    </row>
    <row r="105" spans="2:9" ht="14.45" hidden="1" customHeight="1">
      <c r="B105" s="13">
        <v>247</v>
      </c>
      <c r="C105" s="16">
        <f t="shared" si="1"/>
        <v>4.6207481394587189E-3</v>
      </c>
      <c r="D105" s="60">
        <v>297</v>
      </c>
      <c r="E105" s="14">
        <f t="shared" si="2"/>
        <v>3.9437317914303013E-3</v>
      </c>
      <c r="F105" s="15">
        <v>347</v>
      </c>
      <c r="G105" s="16">
        <f t="shared" si="3"/>
        <v>3.4632345352714048E-3</v>
      </c>
      <c r="H105" s="55"/>
      <c r="I105" s="14"/>
    </row>
    <row r="106" spans="2:9" ht="14.45" hidden="1" customHeight="1">
      <c r="B106" s="13">
        <v>248</v>
      </c>
      <c r="C106" s="16">
        <f t="shared" si="1"/>
        <v>4.6045130804293621E-3</v>
      </c>
      <c r="D106" s="60">
        <v>298</v>
      </c>
      <c r="E106" s="14">
        <f t="shared" si="2"/>
        <v>3.9325255766773986E-3</v>
      </c>
      <c r="F106" s="15">
        <v>348</v>
      </c>
      <c r="G106" s="16">
        <f t="shared" si="3"/>
        <v>3.4550472850707337E-3</v>
      </c>
      <c r="H106" s="55"/>
      <c r="I106" s="14"/>
    </row>
    <row r="107" spans="2:9" ht="14.45" hidden="1" customHeight="1">
      <c r="B107" s="13">
        <v>249</v>
      </c>
      <c r="C107" s="16">
        <f t="shared" si="1"/>
        <v>4.5884092139560862E-3</v>
      </c>
      <c r="D107" s="60">
        <v>299</v>
      </c>
      <c r="E107" s="14">
        <f t="shared" si="2"/>
        <v>3.9213949760420154E-3</v>
      </c>
      <c r="F107" s="15">
        <v>349</v>
      </c>
      <c r="G107" s="16">
        <f t="shared" si="3"/>
        <v>3.4469075132133281E-3</v>
      </c>
      <c r="H107" s="55"/>
      <c r="I107" s="14"/>
    </row>
    <row r="108" spans="2:9" ht="14.45" hidden="1" customHeight="1">
      <c r="B108" s="17">
        <v>250</v>
      </c>
      <c r="C108" s="28">
        <f t="shared" si="1"/>
        <v>4.5724349656817674E-3</v>
      </c>
      <c r="D108" s="62">
        <v>300</v>
      </c>
      <c r="E108" s="26">
        <f t="shared" si="2"/>
        <v>3.9103392333366491E-3</v>
      </c>
      <c r="F108" s="27">
        <v>350</v>
      </c>
      <c r="G108" s="28">
        <f t="shared" si="3"/>
        <v>3.4388148126958127E-3</v>
      </c>
      <c r="H108" s="58"/>
      <c r="I108" s="26"/>
    </row>
    <row r="109" spans="2:9" hidden="1"/>
  </sheetData>
  <mergeCells count="1">
    <mergeCell ref="G56:I56"/>
  </mergeCells>
  <phoneticPr fontId="2"/>
  <pageMargins left="0.78740157480314965" right="0.78740157480314965" top="0.98425196850393704" bottom="0.98425196850393704" header="0.70866141732283472" footer="0.11811023622047245"/>
  <pageSetup paperSize="9" scale="99" firstPageNumber="290" orientation="portrait" blackAndWhite="1" horizontalDpi="300" verticalDpi="300" r:id="rId1"/>
  <headerFooter alignWithMargins="0">
    <oddHeader>&amp;C&amp;"ＭＳ Ｐゴシック,太字"A　毎　月　償　還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H105"/>
  <sheetViews>
    <sheetView view="pageBreakPreview" topLeftCell="B1" zoomScaleNormal="100" zoomScaleSheetLayoutView="100" workbookViewId="0">
      <selection activeCell="H3" sqref="H3"/>
    </sheetView>
  </sheetViews>
  <sheetFormatPr defaultRowHeight="12.75"/>
  <cols>
    <col min="1" max="1" width="2.625" style="30" customWidth="1"/>
    <col min="2" max="2" width="4.875" style="30" customWidth="1"/>
    <col min="3" max="8" width="13.375" style="30" customWidth="1"/>
    <col min="9" max="16384" width="9" style="30"/>
  </cols>
  <sheetData>
    <row r="1" spans="2:8" ht="13.5">
      <c r="B1" s="80" t="s">
        <v>42</v>
      </c>
      <c r="C1" s="80"/>
      <c r="D1" s="80"/>
      <c r="E1" s="80"/>
      <c r="F1" s="80"/>
      <c r="G1" s="80"/>
    </row>
    <row r="2" spans="2:8" s="35" customFormat="1">
      <c r="D2" s="81"/>
      <c r="E2" s="81"/>
      <c r="F2" s="81"/>
      <c r="G2" s="36" t="s">
        <v>9</v>
      </c>
      <c r="H2" s="36" t="s">
        <v>10</v>
      </c>
    </row>
    <row r="3" spans="2:8" s="35" customFormat="1">
      <c r="D3" s="81"/>
      <c r="E3" s="81"/>
      <c r="F3" s="81"/>
      <c r="G3" s="37">
        <v>1.3100000000000001E-2</v>
      </c>
      <c r="H3" s="71">
        <f>'毎月償還（生活）'!I2*6</f>
        <v>6.5459999999999997E-3</v>
      </c>
    </row>
    <row r="4" spans="2:8">
      <c r="G4" s="31"/>
      <c r="H4" s="32"/>
    </row>
    <row r="5" spans="2:8" s="35" customFormat="1" ht="15.6" customHeight="1">
      <c r="B5" s="39" t="s">
        <v>0</v>
      </c>
      <c r="C5" s="39" t="s">
        <v>3</v>
      </c>
      <c r="D5" s="39" t="s">
        <v>4</v>
      </c>
      <c r="E5" s="39" t="s">
        <v>5</v>
      </c>
      <c r="F5" s="39" t="s">
        <v>6</v>
      </c>
      <c r="G5" s="39" t="s">
        <v>7</v>
      </c>
      <c r="H5" s="39" t="s">
        <v>8</v>
      </c>
    </row>
    <row r="6" spans="2:8" s="35" customFormat="1" ht="15.6" customHeight="1">
      <c r="B6" s="39">
        <v>1</v>
      </c>
      <c r="C6" s="40">
        <f>$H$3*(1+(1/6)*$H$3)*((1+$H$3)^($B6-1))/((1+$H$3)^$B6-1)</f>
        <v>1.0010910000000088</v>
      </c>
      <c r="D6" s="40">
        <f>$H$3*(1+(2/6)*$H$3)*((1+$H$3)^($B6-1))/((1+$H$3)^$B6-1)</f>
        <v>1.002182000000009</v>
      </c>
      <c r="E6" s="40">
        <f>$H$3*(1+(3/6)*$H$3)*((1+$H$3)^($B6-1))/((1+$H$3)^$B6-1)</f>
        <v>1.0032730000000092</v>
      </c>
      <c r="F6" s="40">
        <f>$H$3*(1+(4/6)*$H$3)*((1+$H$3)^($B6-1))/((1+$H$3)^$B6-1)</f>
        <v>1.0043640000000091</v>
      </c>
      <c r="G6" s="40">
        <f>$H$3*(1+(5/6)*$H$3)*((1+$H$3)^($B6-1))/((1+$H$3)^$B6-1)</f>
        <v>1.0054550000000091</v>
      </c>
      <c r="H6" s="40">
        <f>$H$3*(1+(6/6)*$H$3)*((1+$H$3)^($B6-1))/((1+$H$3)^$B6-1)</f>
        <v>1.006546000000009</v>
      </c>
    </row>
    <row r="7" spans="2:8" s="35" customFormat="1" ht="15.6" customHeight="1">
      <c r="B7" s="41">
        <v>2</v>
      </c>
      <c r="C7" s="42">
        <f t="shared" ref="C7:C46" si="0">$H$3*(1+(1/6)*$H$3)*((1+$H$3)^($B7-1))/((1+$H$3)^$B7-1)</f>
        <v>0.50217844080624885</v>
      </c>
      <c r="D7" s="42">
        <f t="shared" ref="D7:D46" si="1">$H$3*(1+(2/6)*$H$3)*((1+$H$3)^($B7-1))/((1+$H$3)^$B7-1)</f>
        <v>0.50272572040312835</v>
      </c>
      <c r="E7" s="42">
        <f t="shared" ref="E7:E46" si="2">$H$3*(1+(3/6)*$H$3)*((1+$H$3)^($B7-1))/((1+$H$3)^$B7-1)</f>
        <v>0.50327300000000785</v>
      </c>
      <c r="F7" s="42">
        <f t="shared" ref="F7:F46" si="3">$H$3*(1+(4/6)*$H$3)*((1+$H$3)^($B7-1))/((1+$H$3)^$B7-1)</f>
        <v>0.50382027959688724</v>
      </c>
      <c r="G7" s="42">
        <f t="shared" ref="G7:G46" si="4">$H$3*(1+(5/6)*$H$3)*((1+$H$3)^($B7-1))/((1+$H$3)^$B7-1)</f>
        <v>0.50436755919376652</v>
      </c>
      <c r="H7" s="42">
        <f t="shared" ref="H7:H46" si="5">$H$3*(1+(6/6)*$H$3)*((1+$H$3)^($B7-1))/((1+$H$3)^$B7-1)</f>
        <v>0.50491483879064603</v>
      </c>
    </row>
    <row r="8" spans="2:8" s="35" customFormat="1" ht="15.6" customHeight="1">
      <c r="B8" s="41">
        <v>3</v>
      </c>
      <c r="C8" s="42">
        <f t="shared" si="0"/>
        <v>0.33587661431125326</v>
      </c>
      <c r="D8" s="42">
        <f t="shared" si="1"/>
        <v>0.33624265634560735</v>
      </c>
      <c r="E8" s="42">
        <f t="shared" si="2"/>
        <v>0.33660869837996155</v>
      </c>
      <c r="F8" s="42">
        <f t="shared" si="3"/>
        <v>0.33697474041431563</v>
      </c>
      <c r="G8" s="42">
        <f t="shared" si="4"/>
        <v>0.33734078244866966</v>
      </c>
      <c r="H8" s="42">
        <f t="shared" si="5"/>
        <v>0.33770682448302375</v>
      </c>
    </row>
    <row r="9" spans="2:8" s="35" customFormat="1" ht="15.6" customHeight="1">
      <c r="B9" s="41">
        <v>4</v>
      </c>
      <c r="C9" s="42">
        <f t="shared" si="0"/>
        <v>0.25272747095327841</v>
      </c>
      <c r="D9" s="42">
        <f t="shared" si="1"/>
        <v>0.25300289613521493</v>
      </c>
      <c r="E9" s="42">
        <f t="shared" si="2"/>
        <v>0.2532783213171515</v>
      </c>
      <c r="F9" s="42">
        <f t="shared" si="3"/>
        <v>0.25355374649908802</v>
      </c>
      <c r="G9" s="42">
        <f t="shared" si="4"/>
        <v>0.25382917168102453</v>
      </c>
      <c r="H9" s="42">
        <f t="shared" si="5"/>
        <v>0.25410459686296105</v>
      </c>
    </row>
    <row r="10" spans="2:8" s="35" customFormat="1" ht="15.6" customHeight="1">
      <c r="B10" s="43">
        <v>5</v>
      </c>
      <c r="C10" s="44">
        <f t="shared" si="0"/>
        <v>0.20283940080791879</v>
      </c>
      <c r="D10" s="44">
        <f t="shared" si="1"/>
        <v>0.20306045742143491</v>
      </c>
      <c r="E10" s="44">
        <f t="shared" si="2"/>
        <v>0.20328151403495104</v>
      </c>
      <c r="F10" s="44">
        <f t="shared" si="3"/>
        <v>0.20350257064846711</v>
      </c>
      <c r="G10" s="44">
        <f t="shared" si="4"/>
        <v>0.2037236272619832</v>
      </c>
      <c r="H10" s="44">
        <f t="shared" si="5"/>
        <v>0.20394468387549927</v>
      </c>
    </row>
    <row r="11" spans="2:8" s="35" customFormat="1" ht="15.6" customHeight="1">
      <c r="B11" s="41">
        <v>6</v>
      </c>
      <c r="C11" s="42">
        <f t="shared" si="0"/>
        <v>0.1695818672236612</v>
      </c>
      <c r="D11" s="42">
        <f t="shared" si="1"/>
        <v>0.16976667941070614</v>
      </c>
      <c r="E11" s="42">
        <f t="shared" si="2"/>
        <v>0.16995149159775114</v>
      </c>
      <c r="F11" s="42">
        <f t="shared" si="3"/>
        <v>0.17013630378479608</v>
      </c>
      <c r="G11" s="42">
        <f t="shared" si="4"/>
        <v>0.17032111597184099</v>
      </c>
      <c r="H11" s="42">
        <f t="shared" si="5"/>
        <v>0.17050592815888593</v>
      </c>
    </row>
    <row r="12" spans="2:8" s="35" customFormat="1" ht="15.6" customHeight="1">
      <c r="B12" s="41">
        <v>7</v>
      </c>
      <c r="C12" s="42">
        <f t="shared" si="0"/>
        <v>0.14582749734125031</v>
      </c>
      <c r="D12" s="42">
        <f t="shared" si="1"/>
        <v>0.14598642175431498</v>
      </c>
      <c r="E12" s="42">
        <f t="shared" si="2"/>
        <v>0.14614534616737962</v>
      </c>
      <c r="F12" s="42">
        <f t="shared" si="3"/>
        <v>0.14630427058044429</v>
      </c>
      <c r="G12" s="42">
        <f t="shared" si="4"/>
        <v>0.14646319499350893</v>
      </c>
      <c r="H12" s="42">
        <f t="shared" si="5"/>
        <v>0.14662211940657355</v>
      </c>
    </row>
    <row r="13" spans="2:8" s="35" customFormat="1" ht="15.6" customHeight="1">
      <c r="B13" s="47">
        <v>8</v>
      </c>
      <c r="C13" s="48">
        <f t="shared" si="0"/>
        <v>0.12801260472352669</v>
      </c>
      <c r="D13" s="48">
        <f t="shared" si="1"/>
        <v>0.12815211427036444</v>
      </c>
      <c r="E13" s="48">
        <f t="shared" si="2"/>
        <v>0.12829162381720224</v>
      </c>
      <c r="F13" s="48">
        <f>$H$3*(1+(4/6)*$H$3)*((1+$H$3)^($B13-1))/((1+$H$3)^$B13-1)</f>
        <v>0.12843113336404</v>
      </c>
      <c r="G13" s="48">
        <f t="shared" si="4"/>
        <v>0.12857064291087777</v>
      </c>
      <c r="H13" s="48">
        <f t="shared" si="5"/>
        <v>0.12871015245771553</v>
      </c>
    </row>
    <row r="14" spans="2:8" s="35" customFormat="1" ht="15.6" hidden="1" customHeight="1">
      <c r="B14" s="41">
        <v>9</v>
      </c>
      <c r="C14" s="42">
        <f t="shared" si="0"/>
        <v>0.11415736356537635</v>
      </c>
      <c r="D14" s="42">
        <f t="shared" si="1"/>
        <v>0.11428177351776812</v>
      </c>
      <c r="E14" s="42">
        <f t="shared" si="2"/>
        <v>0.11440618347015991</v>
      </c>
      <c r="F14" s="42">
        <f t="shared" si="3"/>
        <v>0.11453059342255167</v>
      </c>
      <c r="G14" s="42">
        <f t="shared" si="4"/>
        <v>0.11465500337494343</v>
      </c>
      <c r="H14" s="42">
        <f t="shared" si="5"/>
        <v>0.11477941332733517</v>
      </c>
    </row>
    <row r="15" spans="2:8" s="35" customFormat="1" ht="15.6" hidden="1" customHeight="1">
      <c r="B15" s="41">
        <v>10</v>
      </c>
      <c r="C15" s="42">
        <f t="shared" si="0"/>
        <v>0.10307387837770926</v>
      </c>
      <c r="D15" s="42">
        <f t="shared" si="1"/>
        <v>0.10318620942584582</v>
      </c>
      <c r="E15" s="42">
        <f t="shared" si="2"/>
        <v>0.1032985404739824</v>
      </c>
      <c r="F15" s="42">
        <f t="shared" si="3"/>
        <v>0.10341087152211896</v>
      </c>
      <c r="G15" s="42">
        <f t="shared" si="4"/>
        <v>0.10352320257025552</v>
      </c>
      <c r="H15" s="42">
        <f t="shared" si="5"/>
        <v>0.10363553361839208</v>
      </c>
    </row>
    <row r="16" spans="2:8" s="35" customFormat="1" ht="15.6" hidden="1" customHeight="1">
      <c r="B16" s="45">
        <v>11</v>
      </c>
      <c r="C16" s="46">
        <f t="shared" si="0"/>
        <v>9.4006215661993464E-2</v>
      </c>
      <c r="D16" s="46">
        <f t="shared" si="1"/>
        <v>9.4108664671411435E-2</v>
      </c>
      <c r="E16" s="46">
        <f t="shared" si="2"/>
        <v>9.4211113680829406E-2</v>
      </c>
      <c r="F16" s="46">
        <f t="shared" si="3"/>
        <v>9.4313562690247349E-2</v>
      </c>
      <c r="G16" s="46">
        <f t="shared" si="4"/>
        <v>9.4416011699665306E-2</v>
      </c>
      <c r="H16" s="46">
        <f t="shared" si="5"/>
        <v>9.4518460709083263E-2</v>
      </c>
    </row>
    <row r="17" spans="2:8" s="35" customFormat="1" ht="15.6" hidden="1" customHeight="1">
      <c r="B17" s="41">
        <v>12</v>
      </c>
      <c r="C17" s="42">
        <f t="shared" si="0"/>
        <v>8.6450419747526541E-2</v>
      </c>
      <c r="D17" s="42">
        <f t="shared" si="1"/>
        <v>8.6544634367320905E-2</v>
      </c>
      <c r="E17" s="42">
        <f t="shared" si="2"/>
        <v>8.6638848987115269E-2</v>
      </c>
      <c r="F17" s="42">
        <f t="shared" si="3"/>
        <v>8.6733063606909619E-2</v>
      </c>
      <c r="G17" s="42">
        <f t="shared" si="4"/>
        <v>8.6827278226703969E-2</v>
      </c>
      <c r="H17" s="42">
        <f t="shared" si="5"/>
        <v>8.6921492846498319E-2</v>
      </c>
    </row>
    <row r="18" spans="2:8" s="35" customFormat="1" ht="15.6" hidden="1" customHeight="1">
      <c r="B18" s="41">
        <v>13</v>
      </c>
      <c r="C18" s="42">
        <f t="shared" si="0"/>
        <v>8.0057598242270697E-2</v>
      </c>
      <c r="D18" s="42">
        <f t="shared" si="1"/>
        <v>8.0144845894764144E-2</v>
      </c>
      <c r="E18" s="42">
        <f t="shared" si="2"/>
        <v>8.0232093547257605E-2</v>
      </c>
      <c r="F18" s="42">
        <f t="shared" si="3"/>
        <v>8.0319341199751051E-2</v>
      </c>
      <c r="G18" s="42">
        <f t="shared" si="4"/>
        <v>8.0406588852244484E-2</v>
      </c>
      <c r="H18" s="42">
        <f t="shared" si="5"/>
        <v>8.0493836504737931E-2</v>
      </c>
    </row>
    <row r="19" spans="2:8" s="35" customFormat="1" ht="15.6" hidden="1" customHeight="1">
      <c r="B19" s="41">
        <v>14</v>
      </c>
      <c r="C19" s="42">
        <f t="shared" si="0"/>
        <v>7.4578542290473573E-2</v>
      </c>
      <c r="D19" s="42">
        <f t="shared" si="1"/>
        <v>7.4659818807432471E-2</v>
      </c>
      <c r="E19" s="42">
        <f t="shared" si="2"/>
        <v>7.4741095324391396E-2</v>
      </c>
      <c r="F19" s="42">
        <f t="shared" si="3"/>
        <v>7.4822371841350294E-2</v>
      </c>
      <c r="G19" s="42">
        <f t="shared" si="4"/>
        <v>7.4903648358309191E-2</v>
      </c>
      <c r="H19" s="42">
        <f t="shared" si="5"/>
        <v>7.4984924875268089E-2</v>
      </c>
    </row>
    <row r="20" spans="2:8" s="35" customFormat="1" ht="15.6" hidden="1" customHeight="1">
      <c r="B20" s="43">
        <v>15</v>
      </c>
      <c r="C20" s="44">
        <f t="shared" si="0"/>
        <v>6.9830498727242216E-2</v>
      </c>
      <c r="D20" s="44">
        <f t="shared" si="1"/>
        <v>6.9906600774020611E-2</v>
      </c>
      <c r="E20" s="44">
        <f t="shared" si="2"/>
        <v>6.9982702820799006E-2</v>
      </c>
      <c r="F20" s="44">
        <f t="shared" si="3"/>
        <v>7.0058804867577387E-2</v>
      </c>
      <c r="G20" s="44">
        <f t="shared" si="4"/>
        <v>7.0134906914355769E-2</v>
      </c>
      <c r="H20" s="44">
        <f t="shared" si="5"/>
        <v>7.021100896113415E-2</v>
      </c>
    </row>
    <row r="21" spans="2:8" s="35" customFormat="1" ht="15.6" hidden="1" customHeight="1">
      <c r="B21" s="41">
        <v>16</v>
      </c>
      <c r="C21" s="42">
        <f t="shared" si="0"/>
        <v>6.5676402675150694E-2</v>
      </c>
      <c r="D21" s="42">
        <f t="shared" si="1"/>
        <v>6.574797754228924E-2</v>
      </c>
      <c r="E21" s="42">
        <f t="shared" si="2"/>
        <v>6.5819552409427801E-2</v>
      </c>
      <c r="F21" s="42">
        <f t="shared" si="3"/>
        <v>6.5891127276566333E-2</v>
      </c>
      <c r="G21" s="42">
        <f t="shared" si="4"/>
        <v>6.5962702143704866E-2</v>
      </c>
      <c r="H21" s="42">
        <f t="shared" si="5"/>
        <v>6.6034277010843398E-2</v>
      </c>
    </row>
    <row r="22" spans="2:8" s="35" customFormat="1" ht="15.6" hidden="1" customHeight="1">
      <c r="B22" s="41">
        <v>17</v>
      </c>
      <c r="C22" s="42">
        <f t="shared" si="0"/>
        <v>6.2011439812633608E-2</v>
      </c>
      <c r="D22" s="42">
        <f t="shared" si="1"/>
        <v>6.2079020562870686E-2</v>
      </c>
      <c r="E22" s="42">
        <f t="shared" si="2"/>
        <v>6.2146601313107772E-2</v>
      </c>
      <c r="F22" s="42">
        <f t="shared" si="3"/>
        <v>6.2214182063344836E-2</v>
      </c>
      <c r="G22" s="42">
        <f t="shared" si="4"/>
        <v>6.2281762813581908E-2</v>
      </c>
      <c r="H22" s="42">
        <f t="shared" si="5"/>
        <v>6.2349343563818979E-2</v>
      </c>
    </row>
    <row r="23" spans="2:8" s="35" customFormat="1" ht="15.6" hidden="1" customHeight="1">
      <c r="B23" s="41">
        <v>18</v>
      </c>
      <c r="C23" s="42">
        <f t="shared" si="0"/>
        <v>5.8754087886248578E-2</v>
      </c>
      <c r="D23" s="42">
        <f t="shared" si="1"/>
        <v>5.8818118738472702E-2</v>
      </c>
      <c r="E23" s="42">
        <f t="shared" si="2"/>
        <v>5.8882149590696833E-2</v>
      </c>
      <c r="F23" s="42">
        <f t="shared" si="3"/>
        <v>5.8946180442920951E-2</v>
      </c>
      <c r="G23" s="42">
        <f t="shared" si="4"/>
        <v>5.9010211295145061E-2</v>
      </c>
      <c r="H23" s="42">
        <f t="shared" si="5"/>
        <v>5.9074242147369178E-2</v>
      </c>
    </row>
    <row r="24" spans="2:8" s="35" customFormat="1" ht="15.6" hidden="1" customHeight="1">
      <c r="B24" s="41">
        <v>19</v>
      </c>
      <c r="C24" s="42">
        <f t="shared" si="0"/>
        <v>5.5839987219066897E-2</v>
      </c>
      <c r="D24" s="42">
        <f t="shared" si="1"/>
        <v>5.5900842252281667E-2</v>
      </c>
      <c r="E24" s="42">
        <f t="shared" si="2"/>
        <v>5.5961697285496444E-2</v>
      </c>
      <c r="F24" s="42">
        <f t="shared" si="3"/>
        <v>5.60225523187112E-2</v>
      </c>
      <c r="G24" s="42">
        <f t="shared" si="4"/>
        <v>5.6083407351925962E-2</v>
      </c>
      <c r="H24" s="42">
        <f t="shared" si="5"/>
        <v>5.6144262385140718E-2</v>
      </c>
    </row>
    <row r="25" spans="2:8" s="35" customFormat="1" ht="15.6" hidden="1" customHeight="1">
      <c r="B25" s="41">
        <v>20</v>
      </c>
      <c r="C25" s="42">
        <f t="shared" si="0"/>
        <v>5.3217650066546177E-2</v>
      </c>
      <c r="D25" s="42">
        <f t="shared" si="1"/>
        <v>5.3275647247843991E-2</v>
      </c>
      <c r="E25" s="42">
        <f t="shared" si="2"/>
        <v>5.3333644429141805E-2</v>
      </c>
      <c r="F25" s="42">
        <f t="shared" si="3"/>
        <v>5.3391641610439605E-2</v>
      </c>
      <c r="G25" s="42">
        <f t="shared" si="4"/>
        <v>5.3449638791737406E-2</v>
      </c>
      <c r="H25" s="42">
        <f t="shared" si="5"/>
        <v>5.3507635973035206E-2</v>
      </c>
    </row>
    <row r="26" spans="2:8" s="35" customFormat="1" ht="15.6" hidden="1" customHeight="1">
      <c r="B26" s="45">
        <v>21</v>
      </c>
      <c r="C26" s="46">
        <f t="shared" si="0"/>
        <v>5.0845395870726152E-2</v>
      </c>
      <c r="D26" s="46">
        <f t="shared" si="1"/>
        <v>5.0900807743268175E-2</v>
      </c>
      <c r="E26" s="46">
        <f t="shared" si="2"/>
        <v>5.0956219615810198E-2</v>
      </c>
      <c r="F26" s="46">
        <f t="shared" si="3"/>
        <v>5.1011631488352221E-2</v>
      </c>
      <c r="G26" s="46">
        <f t="shared" si="4"/>
        <v>5.1067043360894238E-2</v>
      </c>
      <c r="H26" s="46">
        <f t="shared" si="5"/>
        <v>5.1122455233436247E-2</v>
      </c>
    </row>
    <row r="27" spans="2:8" s="35" customFormat="1" ht="15.6" hidden="1" customHeight="1">
      <c r="B27" s="41">
        <v>22</v>
      </c>
      <c r="C27" s="42">
        <f t="shared" si="0"/>
        <v>4.8689122354188617E-2</v>
      </c>
      <c r="D27" s="42">
        <f t="shared" si="1"/>
        <v>4.8742184296098411E-2</v>
      </c>
      <c r="E27" s="42">
        <f t="shared" si="2"/>
        <v>4.8795246238008218E-2</v>
      </c>
      <c r="F27" s="42">
        <f t="shared" si="3"/>
        <v>4.8848308179918011E-2</v>
      </c>
      <c r="G27" s="42">
        <f t="shared" si="4"/>
        <v>4.8901370121827804E-2</v>
      </c>
      <c r="H27" s="42">
        <f t="shared" si="5"/>
        <v>4.8954432063737598E-2</v>
      </c>
    </row>
    <row r="28" spans="2:8" s="35" customFormat="1" ht="15.6" hidden="1" customHeight="1">
      <c r="B28" s="41">
        <v>23</v>
      </c>
      <c r="C28" s="42">
        <f t="shared" si="0"/>
        <v>4.6720658067767519E-2</v>
      </c>
      <c r="D28" s="42">
        <f t="shared" si="1"/>
        <v>4.677157475561302E-2</v>
      </c>
      <c r="E28" s="42">
        <f t="shared" si="2"/>
        <v>4.6822491443458521E-2</v>
      </c>
      <c r="F28" s="42">
        <f t="shared" si="3"/>
        <v>4.6873408131304015E-2</v>
      </c>
      <c r="G28" s="42">
        <f t="shared" si="4"/>
        <v>4.6924324819149502E-2</v>
      </c>
      <c r="H28" s="42">
        <f t="shared" si="5"/>
        <v>4.6975241506994996E-2</v>
      </c>
    </row>
    <row r="29" spans="2:8" s="35" customFormat="1" ht="15.6" hidden="1" customHeight="1">
      <c r="B29" s="41">
        <v>24</v>
      </c>
      <c r="C29" s="42">
        <f t="shared" si="0"/>
        <v>4.4916526801331159E-2</v>
      </c>
      <c r="D29" s="42">
        <f t="shared" si="1"/>
        <v>4.4965477327047858E-2</v>
      </c>
      <c r="E29" s="42">
        <f t="shared" si="2"/>
        <v>4.5014427852764563E-2</v>
      </c>
      <c r="F29" s="42">
        <f t="shared" si="3"/>
        <v>4.5063378378481254E-2</v>
      </c>
      <c r="G29" s="42">
        <f t="shared" si="4"/>
        <v>4.5112328904197946E-2</v>
      </c>
      <c r="H29" s="42">
        <f t="shared" si="5"/>
        <v>4.5161279429914637E-2</v>
      </c>
    </row>
    <row r="30" spans="2:8" s="35" customFormat="1" ht="15.6" hidden="1" customHeight="1">
      <c r="B30" s="43">
        <v>25</v>
      </c>
      <c r="C30" s="44">
        <f t="shared" si="0"/>
        <v>4.3257008535977234E-2</v>
      </c>
      <c r="D30" s="63">
        <f t="shared" si="1"/>
        <v>4.3304150500406792E-2</v>
      </c>
      <c r="E30" s="44">
        <f t="shared" si="2"/>
        <v>4.3351292464836357E-2</v>
      </c>
      <c r="F30" s="44">
        <f t="shared" si="3"/>
        <v>4.3398434429265914E-2</v>
      </c>
      <c r="G30" s="44">
        <f t="shared" si="4"/>
        <v>4.3445576393695472E-2</v>
      </c>
      <c r="H30" s="44">
        <f t="shared" si="5"/>
        <v>4.3492718358125022E-2</v>
      </c>
    </row>
    <row r="31" spans="2:8" s="35" customFormat="1" ht="15.6" hidden="1" customHeight="1">
      <c r="B31" s="41">
        <v>26</v>
      </c>
      <c r="C31" s="42">
        <f t="shared" si="0"/>
        <v>4.1725417099567043E-2</v>
      </c>
      <c r="D31" s="42">
        <f t="shared" si="1"/>
        <v>4.1770889918776914E-2</v>
      </c>
      <c r="E31" s="42">
        <f t="shared" si="2"/>
        <v>4.1816362737986792E-2</v>
      </c>
      <c r="F31" s="42">
        <f t="shared" si="3"/>
        <v>4.186183555719665E-2</v>
      </c>
      <c r="G31" s="42">
        <f t="shared" si="4"/>
        <v>4.1907308376406521E-2</v>
      </c>
      <c r="H31" s="42">
        <f t="shared" si="5"/>
        <v>4.1952781195616386E-2</v>
      </c>
    </row>
    <row r="32" spans="2:8" s="35" customFormat="1" ht="15.6" hidden="1" customHeight="1">
      <c r="B32" s="41">
        <v>27</v>
      </c>
      <c r="C32" s="42">
        <f t="shared" si="0"/>
        <v>4.0307538343252423E-2</v>
      </c>
      <c r="D32" s="42">
        <f t="shared" si="1"/>
        <v>4.0351465942574057E-2</v>
      </c>
      <c r="E32" s="42">
        <f t="shared" si="2"/>
        <v>4.039539354189569E-2</v>
      </c>
      <c r="F32" s="42">
        <f t="shared" si="3"/>
        <v>4.0439321141217316E-2</v>
      </c>
      <c r="G32" s="42">
        <f t="shared" si="4"/>
        <v>4.0483248740538942E-2</v>
      </c>
      <c r="H32" s="42">
        <f t="shared" si="5"/>
        <v>4.0527176339860568E-2</v>
      </c>
    </row>
    <row r="33" spans="2:8" s="35" customFormat="1" ht="15.6" hidden="1" customHeight="1">
      <c r="B33" s="41">
        <v>28</v>
      </c>
      <c r="C33" s="42">
        <f t="shared" si="0"/>
        <v>3.8991188708747154E-2</v>
      </c>
      <c r="D33" s="42">
        <f t="shared" si="1"/>
        <v>3.9033681735735952E-2</v>
      </c>
      <c r="E33" s="42">
        <f t="shared" si="2"/>
        <v>3.9076174762724757E-2</v>
      </c>
      <c r="F33" s="42">
        <f t="shared" si="3"/>
        <v>3.9118667789713554E-2</v>
      </c>
      <c r="G33" s="42">
        <f t="shared" si="4"/>
        <v>3.9161160816702345E-2</v>
      </c>
      <c r="H33" s="42">
        <f t="shared" si="5"/>
        <v>3.9203653843691143E-2</v>
      </c>
    </row>
    <row r="34" spans="2:8" s="35" customFormat="1" ht="15.6" hidden="1" customHeight="1">
      <c r="B34" s="41">
        <v>29</v>
      </c>
      <c r="C34" s="42">
        <f t="shared" si="0"/>
        <v>3.776586512650755E-2</v>
      </c>
      <c r="D34" s="42">
        <f t="shared" si="1"/>
        <v>3.7807022782358042E-2</v>
      </c>
      <c r="E34" s="42">
        <f t="shared" si="2"/>
        <v>3.7848180438208527E-2</v>
      </c>
      <c r="F34" s="42">
        <f t="shared" si="3"/>
        <v>3.7889338094059019E-2</v>
      </c>
      <c r="G34" s="42">
        <f t="shared" si="4"/>
        <v>3.7930495749909504E-2</v>
      </c>
      <c r="H34" s="42">
        <f t="shared" si="5"/>
        <v>3.7971653405759982E-2</v>
      </c>
    </row>
    <row r="35" spans="2:8" s="35" customFormat="1" ht="15.6" hidden="1" customHeight="1">
      <c r="B35" s="41">
        <v>30</v>
      </c>
      <c r="C35" s="42">
        <f t="shared" si="0"/>
        <v>3.6622464934276726E-2</v>
      </c>
      <c r="D35" s="42">
        <f t="shared" si="1"/>
        <v>3.6662376500001814E-2</v>
      </c>
      <c r="E35" s="42">
        <f t="shared" si="2"/>
        <v>3.670228806572691E-2</v>
      </c>
      <c r="F35" s="42">
        <f t="shared" si="3"/>
        <v>3.6742199631451998E-2</v>
      </c>
      <c r="G35" s="42">
        <f t="shared" si="4"/>
        <v>3.6782111197177086E-2</v>
      </c>
      <c r="H35" s="42">
        <f t="shared" si="5"/>
        <v>3.6822022762902175E-2</v>
      </c>
    </row>
    <row r="36" spans="2:8" s="35" customFormat="1" ht="15.6" hidden="1" customHeight="1">
      <c r="B36" s="45">
        <v>31</v>
      </c>
      <c r="C36" s="46">
        <f t="shared" si="0"/>
        <v>3.5553060004943626E-2</v>
      </c>
      <c r="D36" s="46">
        <f t="shared" si="1"/>
        <v>3.5591806121395973E-2</v>
      </c>
      <c r="E36" s="46">
        <f t="shared" si="2"/>
        <v>3.563055223784832E-2</v>
      </c>
      <c r="F36" s="46">
        <f t="shared" si="3"/>
        <v>3.5669298354300667E-2</v>
      </c>
      <c r="G36" s="46">
        <f t="shared" si="4"/>
        <v>3.5708044470753007E-2</v>
      </c>
      <c r="H36" s="46">
        <f t="shared" si="5"/>
        <v>3.574679058720534E-2</v>
      </c>
    </row>
    <row r="37" spans="2:8" s="35" customFormat="1" ht="15.6" hidden="1" customHeight="1">
      <c r="B37" s="41">
        <v>32</v>
      </c>
      <c r="C37" s="42">
        <f t="shared" si="0"/>
        <v>3.4550713225428013E-2</v>
      </c>
      <c r="D37" s="42">
        <f t="shared" si="1"/>
        <v>3.4588366973318005E-2</v>
      </c>
      <c r="E37" s="42">
        <f t="shared" si="2"/>
        <v>3.4626020721208003E-2</v>
      </c>
      <c r="F37" s="42">
        <f t="shared" si="3"/>
        <v>3.4663674469097995E-2</v>
      </c>
      <c r="G37" s="42">
        <f t="shared" si="4"/>
        <v>3.4701328216987994E-2</v>
      </c>
      <c r="H37" s="42">
        <f t="shared" si="5"/>
        <v>3.4738981964877985E-2</v>
      </c>
    </row>
    <row r="38" spans="2:8" s="35" customFormat="1" ht="15.6" hidden="1" customHeight="1">
      <c r="B38" s="41">
        <v>33</v>
      </c>
      <c r="C38" s="42">
        <f t="shared" si="0"/>
        <v>3.360932834304111E-2</v>
      </c>
      <c r="D38" s="42">
        <f t="shared" si="1"/>
        <v>3.3645956159315815E-2</v>
      </c>
      <c r="E38" s="42">
        <f t="shared" si="2"/>
        <v>3.368258397559052E-2</v>
      </c>
      <c r="F38" s="42">
        <f t="shared" si="3"/>
        <v>3.3719211791865218E-2</v>
      </c>
      <c r="G38" s="42">
        <f t="shared" si="4"/>
        <v>3.3755839608139916E-2</v>
      </c>
      <c r="H38" s="42">
        <f t="shared" si="5"/>
        <v>3.3792467424414621E-2</v>
      </c>
    </row>
    <row r="39" spans="2:8" s="35" customFormat="1" ht="15.6" hidden="1" customHeight="1">
      <c r="B39" s="41">
        <v>34</v>
      </c>
      <c r="C39" s="42">
        <f t="shared" si="0"/>
        <v>3.2723526309547335E-2</v>
      </c>
      <c r="D39" s="42">
        <f t="shared" si="1"/>
        <v>3.2759188769007776E-2</v>
      </c>
      <c r="E39" s="42">
        <f t="shared" si="2"/>
        <v>3.279485122846823E-2</v>
      </c>
      <c r="F39" s="42">
        <f t="shared" si="3"/>
        <v>3.2830513687928678E-2</v>
      </c>
      <c r="G39" s="42">
        <f t="shared" si="4"/>
        <v>3.2866176147389119E-2</v>
      </c>
      <c r="H39" s="42">
        <f t="shared" si="5"/>
        <v>3.2901838606849559E-2</v>
      </c>
    </row>
    <row r="40" spans="2:8" s="35" customFormat="1" ht="15.6" hidden="1" customHeight="1">
      <c r="B40" s="43">
        <v>35</v>
      </c>
      <c r="C40" s="44">
        <f t="shared" si="0"/>
        <v>3.1888542823386927E-2</v>
      </c>
      <c r="D40" s="44">
        <f t="shared" si="1"/>
        <v>3.1923295308645822E-2</v>
      </c>
      <c r="E40" s="44">
        <f t="shared" si="2"/>
        <v>3.195804779390473E-2</v>
      </c>
      <c r="F40" s="44">
        <f t="shared" si="3"/>
        <v>3.1992800279163625E-2</v>
      </c>
      <c r="G40" s="44">
        <f t="shared" si="4"/>
        <v>3.2027552764422519E-2</v>
      </c>
      <c r="H40" s="44">
        <f t="shared" si="5"/>
        <v>3.2062305249681414E-2</v>
      </c>
    </row>
    <row r="41" spans="2:8" s="35" customFormat="1" ht="15.6" hidden="1" customHeight="1">
      <c r="B41" s="41">
        <v>36</v>
      </c>
      <c r="C41" s="42">
        <f t="shared" si="0"/>
        <v>3.1100142948195068E-2</v>
      </c>
      <c r="D41" s="42">
        <f t="shared" si="1"/>
        <v>3.1134036226584835E-2</v>
      </c>
      <c r="E41" s="42">
        <f t="shared" si="2"/>
        <v>3.1167929504974597E-2</v>
      </c>
      <c r="F41" s="42">
        <f t="shared" si="3"/>
        <v>3.1201822783364346E-2</v>
      </c>
      <c r="G41" s="42">
        <f t="shared" si="4"/>
        <v>3.1235716061754105E-2</v>
      </c>
      <c r="H41" s="42">
        <f t="shared" si="5"/>
        <v>3.1269609340143861E-2</v>
      </c>
    </row>
    <row r="42" spans="2:8" s="35" customFormat="1" ht="15.6" hidden="1" customHeight="1">
      <c r="B42" s="41">
        <v>37</v>
      </c>
      <c r="C42" s="42">
        <f t="shared" si="0"/>
        <v>3.035454957696623E-2</v>
      </c>
      <c r="D42" s="42">
        <f t="shared" si="1"/>
        <v>3.0387630299486434E-2</v>
      </c>
      <c r="E42" s="42">
        <f t="shared" si="2"/>
        <v>3.0420711022006636E-2</v>
      </c>
      <c r="F42" s="42">
        <f t="shared" si="3"/>
        <v>3.0453791744526833E-2</v>
      </c>
      <c r="G42" s="42">
        <f t="shared" si="4"/>
        <v>3.0486872467047031E-2</v>
      </c>
      <c r="H42" s="42">
        <f t="shared" si="5"/>
        <v>3.0519953189567229E-2</v>
      </c>
    </row>
    <row r="43" spans="2:8" s="35" customFormat="1" ht="15.6" hidden="1" customHeight="1">
      <c r="B43" s="41">
        <v>38</v>
      </c>
      <c r="C43" s="42">
        <f t="shared" si="0"/>
        <v>2.9648383191350661E-2</v>
      </c>
      <c r="D43" s="42">
        <f t="shared" si="1"/>
        <v>2.9680694325964565E-2</v>
      </c>
      <c r="E43" s="42">
        <f t="shared" si="2"/>
        <v>2.9713005460578472E-2</v>
      </c>
      <c r="F43" s="42">
        <f t="shared" si="3"/>
        <v>2.9745316595192365E-2</v>
      </c>
      <c r="G43" s="42">
        <f t="shared" si="4"/>
        <v>2.9777627729806262E-2</v>
      </c>
      <c r="H43" s="42">
        <f t="shared" si="5"/>
        <v>2.9809938864420162E-2</v>
      </c>
    </row>
    <row r="44" spans="2:8" s="35" customFormat="1" ht="15.6" hidden="1" customHeight="1">
      <c r="B44" s="41">
        <v>39</v>
      </c>
      <c r="C44" s="42">
        <f t="shared" si="0"/>
        <v>2.8978610888751755E-2</v>
      </c>
      <c r="D44" s="42">
        <f t="shared" si="1"/>
        <v>2.9010192098131951E-2</v>
      </c>
      <c r="E44" s="42">
        <f t="shared" si="2"/>
        <v>2.9041773307512151E-2</v>
      </c>
      <c r="F44" s="42">
        <f t="shared" si="3"/>
        <v>2.9073354516892341E-2</v>
      </c>
      <c r="G44" s="42">
        <f t="shared" si="4"/>
        <v>2.9104935726272537E-2</v>
      </c>
      <c r="H44" s="42">
        <f t="shared" si="5"/>
        <v>2.9136516935652723E-2</v>
      </c>
    </row>
    <row r="45" spans="2:8" s="35" customFormat="1" ht="15.6" hidden="1" customHeight="1">
      <c r="B45" s="41">
        <v>40</v>
      </c>
      <c r="C45" s="42">
        <f t="shared" si="0"/>
        <v>2.8342503055358292E-2</v>
      </c>
      <c r="D45" s="42">
        <f t="shared" si="1"/>
        <v>2.8373391027414176E-2</v>
      </c>
      <c r="E45" s="42">
        <f t="shared" si="2"/>
        <v>2.8404278999470064E-2</v>
      </c>
      <c r="F45" s="42">
        <f t="shared" si="3"/>
        <v>2.8435166971525948E-2</v>
      </c>
      <c r="G45" s="42">
        <f t="shared" si="4"/>
        <v>2.8466054943581825E-2</v>
      </c>
      <c r="H45" s="42">
        <f t="shared" si="5"/>
        <v>2.8496942915637705E-2</v>
      </c>
    </row>
    <row r="46" spans="2:8" s="35" customFormat="1" ht="15.6" hidden="1" customHeight="1">
      <c r="B46" s="45">
        <v>41</v>
      </c>
      <c r="C46" s="46">
        <f t="shared" si="0"/>
        <v>2.773759637970909E-2</v>
      </c>
      <c r="D46" s="46">
        <f t="shared" si="1"/>
        <v>2.7767825117806091E-2</v>
      </c>
      <c r="E46" s="46">
        <f t="shared" si="2"/>
        <v>2.7798053855903091E-2</v>
      </c>
      <c r="F46" s="46">
        <f t="shared" si="3"/>
        <v>2.7828282594000088E-2</v>
      </c>
      <c r="G46" s="46">
        <f t="shared" si="4"/>
        <v>2.7858511332097085E-2</v>
      </c>
      <c r="H46" s="46">
        <f t="shared" si="5"/>
        <v>2.7888740070194085E-2</v>
      </c>
    </row>
    <row r="47" spans="2:8" s="35" customFormat="1" ht="15.6" hidden="1" customHeight="1">
      <c r="B47" s="41"/>
      <c r="C47" s="42"/>
      <c r="D47" s="42"/>
      <c r="E47" s="42"/>
      <c r="F47" s="42"/>
      <c r="G47" s="42"/>
      <c r="H47" s="42"/>
    </row>
    <row r="48" spans="2:8" s="35" customFormat="1" ht="15.6" hidden="1" customHeight="1">
      <c r="B48" s="41"/>
      <c r="C48" s="42"/>
      <c r="D48" s="42"/>
      <c r="E48" s="42"/>
      <c r="F48" s="42"/>
      <c r="G48" s="42"/>
      <c r="H48" s="42"/>
    </row>
    <row r="49" spans="2:8" s="35" customFormat="1" ht="15.6" hidden="1" customHeight="1">
      <c r="B49" s="41"/>
      <c r="C49" s="42"/>
      <c r="D49" s="42"/>
      <c r="E49" s="42"/>
      <c r="F49" s="42"/>
      <c r="G49" s="42"/>
      <c r="H49" s="42"/>
    </row>
    <row r="50" spans="2:8" s="35" customFormat="1" ht="15.6" hidden="1" customHeight="1">
      <c r="B50" s="47"/>
      <c r="C50" s="48"/>
      <c r="D50" s="48"/>
      <c r="E50" s="48"/>
      <c r="F50" s="48"/>
      <c r="G50" s="48"/>
      <c r="H50" s="48"/>
    </row>
    <row r="51" spans="2:8" ht="13.5" hidden="1">
      <c r="B51" s="80" t="s">
        <v>12</v>
      </c>
      <c r="C51" s="80"/>
      <c r="D51" s="80"/>
      <c r="E51" s="80"/>
      <c r="F51" s="80"/>
      <c r="G51" s="80"/>
    </row>
    <row r="52" spans="2:8" s="35" customFormat="1" hidden="1">
      <c r="D52" s="81"/>
      <c r="E52" s="81"/>
      <c r="F52" s="81"/>
      <c r="G52" s="36" t="s">
        <v>9</v>
      </c>
      <c r="H52" s="36" t="s">
        <v>10</v>
      </c>
    </row>
    <row r="53" spans="2:8" s="35" customFormat="1" hidden="1">
      <c r="D53" s="81"/>
      <c r="E53" s="81"/>
      <c r="F53" s="81"/>
      <c r="G53" s="37">
        <v>2.7199999999999998E-2</v>
      </c>
      <c r="H53" s="38">
        <v>1.3596E-2</v>
      </c>
    </row>
    <row r="54" spans="2:8" s="35" customFormat="1" hidden="1">
      <c r="G54" s="37"/>
      <c r="H54" s="38"/>
    </row>
    <row r="55" spans="2:8" s="35" customFormat="1" ht="15.6" hidden="1" customHeight="1">
      <c r="B55" s="39" t="s">
        <v>0</v>
      </c>
      <c r="C55" s="39" t="s">
        <v>3</v>
      </c>
      <c r="D55" s="39" t="s">
        <v>4</v>
      </c>
      <c r="E55" s="39" t="s">
        <v>5</v>
      </c>
      <c r="F55" s="39" t="s">
        <v>6</v>
      </c>
      <c r="G55" s="39" t="s">
        <v>7</v>
      </c>
      <c r="H55" s="39" t="s">
        <v>8</v>
      </c>
    </row>
    <row r="56" spans="2:8" s="35" customFormat="1" ht="15.6" hidden="1" customHeight="1">
      <c r="B56" s="39">
        <v>46</v>
      </c>
      <c r="C56" s="40">
        <f>$H$3*(1+(1/6)*$H$3)*((1+$H$3)^($B56-1))/((1+$H$3)^$B56-1)</f>
        <v>2.5109858446823896E-2</v>
      </c>
      <c r="D56" s="40">
        <f>$H$3*(1+(2/6)*$H$3)*((1+$H$3)^($B56-1))/((1+$H$3)^$B56-1)</f>
        <v>2.5137223447173999E-2</v>
      </c>
      <c r="E56" s="40">
        <f>$H$3*(1+(3/6)*$H$3)*((1+$H$3)^($B56-1))/((1+$H$3)^$B56-1)</f>
        <v>2.5164588447524106E-2</v>
      </c>
      <c r="F56" s="40">
        <f>$H$3*(1+(4/6)*$H$3)*((1+$H$3)^($B56-1))/((1+$H$3)^$B56-1)</f>
        <v>2.5191953447874206E-2</v>
      </c>
      <c r="G56" s="40">
        <f>$H$3*(1+(5/6)*$H$3)*((1+$H$3)^($B56-1))/((1+$H$3)^$B56-1)</f>
        <v>2.5219318448224309E-2</v>
      </c>
      <c r="H56" s="40">
        <f>$H$3*(1+(6/6)*$H$3)*((1+$H$3)^($B56-1))/((1+$H$3)^$B56-1)</f>
        <v>2.5246683448574406E-2</v>
      </c>
    </row>
    <row r="57" spans="2:8" s="35" customFormat="1" ht="15.6" hidden="1" customHeight="1">
      <c r="B57" s="41">
        <v>47</v>
      </c>
      <c r="C57" s="42">
        <f t="shared" ref="C57:C70" si="6">$H$3*(1+(1/6)*$H$3)*((1+$H$3)^($B57-1))/((1+$H$3)^$B57-1)</f>
        <v>2.4651850123721508E-2</v>
      </c>
      <c r="D57" s="42">
        <f t="shared" ref="D57:D70" si="7">$H$3*(1+(2/6)*$H$3)*((1+$H$3)^($B57-1))/((1+$H$3)^$B57-1)</f>
        <v>2.4678715981555598E-2</v>
      </c>
      <c r="E57" s="42">
        <f t="shared" ref="E57:E70" si="8">$H$3*(1+(3/6)*$H$3)*((1+$H$3)^($B57-1))/((1+$H$3)^$B57-1)</f>
        <v>2.4705581839389687E-2</v>
      </c>
      <c r="F57" s="42">
        <f t="shared" ref="F57:F70" si="9">$H$3*(1+(4/6)*$H$3)*((1+$H$3)^($B57-1))/((1+$H$3)^$B57-1)</f>
        <v>2.4732447697223766E-2</v>
      </c>
      <c r="G57" s="42">
        <f t="shared" ref="G57:G70" si="10">$H$3*(1+(5/6)*$H$3)*((1+$H$3)^($B57-1))/((1+$H$3)^$B57-1)</f>
        <v>2.4759313555057848E-2</v>
      </c>
      <c r="H57" s="42">
        <f t="shared" ref="H57:H70" si="11">$H$3*(1+(6/6)*$H$3)*((1+$H$3)^($B57-1))/((1+$H$3)^$B57-1)</f>
        <v>2.4786179412891927E-2</v>
      </c>
    </row>
    <row r="58" spans="2:8" s="35" customFormat="1" ht="15.6" hidden="1" customHeight="1">
      <c r="B58" s="41">
        <v>48</v>
      </c>
      <c r="C58" s="42">
        <f t="shared" si="6"/>
        <v>2.4213071597869402E-2</v>
      </c>
      <c r="D58" s="42">
        <f t="shared" si="7"/>
        <v>2.4239459270032349E-2</v>
      </c>
      <c r="E58" s="42">
        <f t="shared" si="8"/>
        <v>2.4265846942195298E-2</v>
      </c>
      <c r="F58" s="42">
        <f t="shared" si="9"/>
        <v>2.4292234614358244E-2</v>
      </c>
      <c r="G58" s="42">
        <f t="shared" si="10"/>
        <v>2.4318622286521183E-2</v>
      </c>
      <c r="H58" s="42">
        <f t="shared" si="11"/>
        <v>2.4345009958684129E-2</v>
      </c>
    </row>
    <row r="59" spans="2:8" s="35" customFormat="1" ht="15.6" hidden="1" customHeight="1">
      <c r="B59" s="41">
        <v>49</v>
      </c>
      <c r="C59" s="42">
        <f t="shared" si="6"/>
        <v>2.3792345476971736E-2</v>
      </c>
      <c r="D59" s="42">
        <f t="shared" si="7"/>
        <v>2.3818274637173335E-2</v>
      </c>
      <c r="E59" s="42">
        <f t="shared" si="8"/>
        <v>2.3844203797374931E-2</v>
      </c>
      <c r="F59" s="42">
        <f t="shared" si="9"/>
        <v>2.3870132957576524E-2</v>
      </c>
      <c r="G59" s="42">
        <f t="shared" si="10"/>
        <v>2.3896062117778123E-2</v>
      </c>
      <c r="H59" s="42">
        <f t="shared" si="11"/>
        <v>2.3921991277979716E-2</v>
      </c>
    </row>
    <row r="60" spans="2:8" s="35" customFormat="1" ht="15.6" hidden="1" customHeight="1">
      <c r="B60" s="43">
        <v>50</v>
      </c>
      <c r="C60" s="44">
        <f t="shared" si="6"/>
        <v>2.338858855895248E-2</v>
      </c>
      <c r="D60" s="44">
        <f t="shared" si="7"/>
        <v>2.3414077700416959E-2</v>
      </c>
      <c r="E60" s="44">
        <f t="shared" si="8"/>
        <v>2.3439566841881445E-2</v>
      </c>
      <c r="F60" s="63">
        <f t="shared" si="9"/>
        <v>2.3465055983345921E-2</v>
      </c>
      <c r="G60" s="44">
        <f t="shared" si="10"/>
        <v>2.34905451248104E-2</v>
      </c>
      <c r="H60" s="44">
        <f t="shared" si="11"/>
        <v>2.3516034266274872E-2</v>
      </c>
    </row>
    <row r="61" spans="2:8" s="35" customFormat="1" ht="15.6" hidden="1" customHeight="1">
      <c r="B61" s="41">
        <v>51</v>
      </c>
      <c r="C61" s="42">
        <f t="shared" si="6"/>
        <v>2.300080259762189E-2</v>
      </c>
      <c r="D61" s="42">
        <f t="shared" si="7"/>
        <v>2.3025869125673792E-2</v>
      </c>
      <c r="E61" s="42">
        <f t="shared" si="8"/>
        <v>2.3050935653725697E-2</v>
      </c>
      <c r="F61" s="64">
        <f t="shared" si="9"/>
        <v>2.3076002181777598E-2</v>
      </c>
      <c r="G61" s="42">
        <f t="shared" si="10"/>
        <v>2.3101068709829496E-2</v>
      </c>
      <c r="H61" s="42">
        <f t="shared" si="11"/>
        <v>2.3126135237881394E-2</v>
      </c>
    </row>
    <row r="62" spans="2:8" s="35" customFormat="1" ht="15.6" hidden="1" customHeight="1">
      <c r="B62" s="41">
        <v>52</v>
      </c>
      <c r="C62" s="42">
        <f t="shared" si="6"/>
        <v>2.2628066133842956E-2</v>
      </c>
      <c r="D62" s="42">
        <f t="shared" si="7"/>
        <v>2.2652726449590498E-2</v>
      </c>
      <c r="E62" s="42">
        <f t="shared" si="8"/>
        <v>2.2677386765338044E-2</v>
      </c>
      <c r="F62" s="64">
        <f t="shared" si="9"/>
        <v>2.2702047081085582E-2</v>
      </c>
      <c r="G62" s="42">
        <f t="shared" si="10"/>
        <v>2.2726707396833124E-2</v>
      </c>
      <c r="H62" s="42">
        <f t="shared" si="11"/>
        <v>2.2751367712580663E-2</v>
      </c>
    </row>
    <row r="63" spans="2:8" s="35" customFormat="1" ht="15.6" hidden="1" customHeight="1">
      <c r="B63" s="41">
        <v>53</v>
      </c>
      <c r="C63" s="42">
        <f t="shared" si="6"/>
        <v>2.2269527251471528E-2</v>
      </c>
      <c r="D63" s="42">
        <f t="shared" si="7"/>
        <v>2.229379682759533E-2</v>
      </c>
      <c r="E63" s="42">
        <f t="shared" si="8"/>
        <v>2.2318066403719142E-2</v>
      </c>
      <c r="F63" s="64">
        <f t="shared" si="9"/>
        <v>2.2342335979842944E-2</v>
      </c>
      <c r="G63" s="42">
        <f t="shared" si="10"/>
        <v>2.2366605555966746E-2</v>
      </c>
      <c r="H63" s="42">
        <f t="shared" si="11"/>
        <v>2.2390875132090551E-2</v>
      </c>
    </row>
    <row r="64" spans="2:8" s="35" customFormat="1" ht="15.6" hidden="1" customHeight="1">
      <c r="B64" s="41">
        <v>54</v>
      </c>
      <c r="C64" s="42">
        <f t="shared" si="6"/>
        <v>2.1924397138192032E-2</v>
      </c>
      <c r="D64" s="42">
        <f t="shared" si="7"/>
        <v>2.1948290587716374E-2</v>
      </c>
      <c r="E64" s="42">
        <f t="shared" si="8"/>
        <v>2.1972184037240716E-2</v>
      </c>
      <c r="F64" s="42">
        <f t="shared" si="9"/>
        <v>2.1996077486765048E-2</v>
      </c>
      <c r="G64" s="42">
        <f t="shared" si="10"/>
        <v>2.2019970936289383E-2</v>
      </c>
      <c r="H64" s="42">
        <f t="shared" si="11"/>
        <v>2.2043864385813718E-2</v>
      </c>
    </row>
    <row r="65" spans="2:8" s="35" customFormat="1" ht="15.6" hidden="1" customHeight="1">
      <c r="B65" s="41">
        <v>55</v>
      </c>
      <c r="C65" s="42">
        <f t="shared" si="6"/>
        <v>2.1591944348807502E-2</v>
      </c>
      <c r="D65" s="42">
        <f t="shared" si="7"/>
        <v>2.161547548761961E-2</v>
      </c>
      <c r="E65" s="42">
        <f t="shared" si="8"/>
        <v>2.1639006626431718E-2</v>
      </c>
      <c r="F65" s="42">
        <f t="shared" si="9"/>
        <v>2.1662537765243819E-2</v>
      </c>
      <c r="G65" s="42">
        <f t="shared" si="10"/>
        <v>2.1686068904055927E-2</v>
      </c>
      <c r="H65" s="42">
        <f t="shared" si="11"/>
        <v>2.1709600042868028E-2</v>
      </c>
    </row>
    <row r="66" spans="2:8" s="35" customFormat="1" ht="15.6" hidden="1" customHeight="1">
      <c r="B66" s="45">
        <v>56</v>
      </c>
      <c r="C66" s="46">
        <f t="shared" si="6"/>
        <v>2.1271489683177016E-2</v>
      </c>
      <c r="D66" s="46">
        <f t="shared" si="7"/>
        <v>2.1294671586964332E-2</v>
      </c>
      <c r="E66" s="46">
        <f t="shared" si="8"/>
        <v>2.1317853490751649E-2</v>
      </c>
      <c r="F66" s="46">
        <f t="shared" si="9"/>
        <v>2.1341035394538962E-2</v>
      </c>
      <c r="G66" s="46">
        <f t="shared" si="10"/>
        <v>2.1364217298326275E-2</v>
      </c>
      <c r="H66" s="46">
        <f t="shared" si="11"/>
        <v>2.1387399202113588E-2</v>
      </c>
    </row>
    <row r="67" spans="2:8" s="35" customFormat="1" ht="15.6" hidden="1" customHeight="1">
      <c r="B67" s="41">
        <v>57</v>
      </c>
      <c r="C67" s="42">
        <f t="shared" si="6"/>
        <v>2.0962401603317918E-2</v>
      </c>
      <c r="D67" s="42">
        <f t="shared" si="7"/>
        <v>2.098524665951083E-2</v>
      </c>
      <c r="E67" s="42">
        <f t="shared" si="8"/>
        <v>2.1008091715703746E-2</v>
      </c>
      <c r="F67" s="42">
        <f t="shared" si="9"/>
        <v>2.1030936771896661E-2</v>
      </c>
      <c r="G67" s="42">
        <f t="shared" si="10"/>
        <v>2.1053781828089573E-2</v>
      </c>
      <c r="H67" s="42">
        <f t="shared" si="11"/>
        <v>2.1076626884282482E-2</v>
      </c>
    </row>
    <row r="68" spans="2:8" s="35" customFormat="1" ht="15.6" hidden="1" customHeight="1">
      <c r="B68" s="41">
        <v>58</v>
      </c>
      <c r="C68" s="42">
        <f t="shared" si="6"/>
        <v>2.0664092124600613E-2</v>
      </c>
      <c r="D68" s="42">
        <f t="shared" si="7"/>
        <v>2.068661207983739E-2</v>
      </c>
      <c r="E68" s="42">
        <f t="shared" si="8"/>
        <v>2.0709132035074171E-2</v>
      </c>
      <c r="F68" s="42">
        <f t="shared" si="9"/>
        <v>2.0731651990310941E-2</v>
      </c>
      <c r="G68" s="42">
        <f t="shared" si="10"/>
        <v>2.0754171945547718E-2</v>
      </c>
      <c r="H68" s="42">
        <f t="shared" si="11"/>
        <v>2.0776691900784492E-2</v>
      </c>
    </row>
    <row r="69" spans="2:8" s="35" customFormat="1" ht="15.6" hidden="1" customHeight="1">
      <c r="B69" s="41">
        <v>59</v>
      </c>
      <c r="C69" s="42">
        <f t="shared" si="6"/>
        <v>2.0376013124788175E-2</v>
      </c>
      <c r="D69" s="42">
        <f t="shared" si="7"/>
        <v>2.0398219128357428E-2</v>
      </c>
      <c r="E69" s="42">
        <f t="shared" si="8"/>
        <v>2.042042513192668E-2</v>
      </c>
      <c r="F69" s="42">
        <f t="shared" si="9"/>
        <v>2.0442631135495926E-2</v>
      </c>
      <c r="G69" s="42">
        <f t="shared" si="10"/>
        <v>2.0464837139065176E-2</v>
      </c>
      <c r="H69" s="42">
        <f t="shared" si="11"/>
        <v>2.0487043142634425E-2</v>
      </c>
    </row>
    <row r="70" spans="2:8" s="35" customFormat="1" ht="15.6" hidden="1" customHeight="1">
      <c r="B70" s="43">
        <v>60</v>
      </c>
      <c r="C70" s="44">
        <f t="shared" si="6"/>
        <v>2.0097653022172094E-2</v>
      </c>
      <c r="D70" s="44">
        <f t="shared" si="7"/>
        <v>2.0119555665835048E-2</v>
      </c>
      <c r="E70" s="44">
        <f t="shared" si="8"/>
        <v>2.0141458309498005E-2</v>
      </c>
      <c r="F70" s="44">
        <f t="shared" si="9"/>
        <v>2.0163360953160958E-2</v>
      </c>
      <c r="G70" s="44">
        <f t="shared" si="10"/>
        <v>2.0185263596823912E-2</v>
      </c>
      <c r="H70" s="44">
        <f t="shared" si="11"/>
        <v>2.0207166240486862E-2</v>
      </c>
    </row>
    <row r="71" spans="2:8" s="35" customFormat="1" ht="15.6" hidden="1" customHeight="1">
      <c r="B71" s="49"/>
      <c r="C71" s="49"/>
      <c r="D71" s="49"/>
      <c r="E71" s="49"/>
      <c r="F71" s="49"/>
      <c r="G71" s="49"/>
      <c r="H71" s="49"/>
    </row>
    <row r="72" spans="2:8" s="35" customFormat="1" ht="15.6" hidden="1" customHeight="1">
      <c r="B72" s="50"/>
      <c r="C72" s="50"/>
      <c r="D72" s="50"/>
      <c r="E72" s="50"/>
      <c r="F72" s="50"/>
      <c r="G72" s="50"/>
      <c r="H72" s="50"/>
    </row>
    <row r="73" spans="2:8" s="35" customFormat="1" ht="15.6" hidden="1" customHeight="1">
      <c r="B73" s="50"/>
      <c r="C73" s="50"/>
      <c r="D73" s="50"/>
      <c r="E73" s="50"/>
      <c r="F73" s="50"/>
      <c r="G73" s="50"/>
      <c r="H73" s="50"/>
    </row>
    <row r="74" spans="2:8" s="35" customFormat="1" ht="15.6" hidden="1" customHeight="1">
      <c r="B74" s="50"/>
      <c r="C74" s="50"/>
      <c r="D74" s="50"/>
      <c r="E74" s="50"/>
      <c r="F74" s="50"/>
      <c r="G74" s="50"/>
      <c r="H74" s="50"/>
    </row>
    <row r="75" spans="2:8" s="35" customFormat="1" ht="15.6" hidden="1" customHeight="1">
      <c r="B75" s="50"/>
      <c r="C75" s="50"/>
      <c r="D75" s="50"/>
      <c r="E75" s="50"/>
      <c r="F75" s="50"/>
      <c r="G75" s="50"/>
      <c r="H75" s="50"/>
    </row>
    <row r="76" spans="2:8" s="35" customFormat="1" ht="15.6" hidden="1" customHeight="1">
      <c r="B76" s="50"/>
      <c r="C76" s="50"/>
      <c r="D76" s="50"/>
      <c r="E76" s="50"/>
      <c r="F76" s="50"/>
      <c r="G76" s="50"/>
      <c r="H76" s="50"/>
    </row>
    <row r="77" spans="2:8" s="35" customFormat="1" ht="15.6" hidden="1" customHeight="1">
      <c r="B77" s="50"/>
      <c r="C77" s="50"/>
      <c r="D77" s="50"/>
      <c r="E77" s="50"/>
      <c r="F77" s="50"/>
      <c r="G77" s="50"/>
      <c r="H77" s="50"/>
    </row>
    <row r="78" spans="2:8" s="35" customFormat="1" ht="15.6" hidden="1" customHeight="1">
      <c r="B78" s="50"/>
      <c r="C78" s="50"/>
      <c r="D78" s="50"/>
      <c r="E78" s="50"/>
      <c r="F78" s="50"/>
      <c r="G78" s="50"/>
      <c r="H78" s="50"/>
    </row>
    <row r="79" spans="2:8" s="35" customFormat="1" ht="15.6" hidden="1" customHeight="1">
      <c r="B79" s="50"/>
      <c r="C79" s="50"/>
      <c r="D79" s="50"/>
      <c r="E79" s="50"/>
      <c r="F79" s="50"/>
      <c r="G79" s="50"/>
      <c r="H79" s="50"/>
    </row>
    <row r="80" spans="2:8" s="35" customFormat="1" ht="15.6" hidden="1" customHeight="1">
      <c r="B80" s="50"/>
      <c r="C80" s="50"/>
      <c r="D80" s="50"/>
      <c r="E80" s="50"/>
      <c r="F80" s="50"/>
      <c r="G80" s="50"/>
      <c r="H80" s="50"/>
    </row>
    <row r="81" spans="2:8" s="35" customFormat="1" ht="15.6" hidden="1" customHeight="1">
      <c r="B81" s="50"/>
      <c r="C81" s="50"/>
      <c r="D81" s="50"/>
      <c r="E81" s="50"/>
      <c r="F81" s="50"/>
      <c r="G81" s="50"/>
      <c r="H81" s="50"/>
    </row>
    <row r="82" spans="2:8" s="35" customFormat="1" ht="15.6" hidden="1" customHeight="1">
      <c r="B82" s="50"/>
      <c r="C82" s="50"/>
      <c r="D82" s="50"/>
      <c r="E82" s="50"/>
      <c r="F82" s="50"/>
      <c r="G82" s="50"/>
      <c r="H82" s="50"/>
    </row>
    <row r="83" spans="2:8" s="35" customFormat="1" ht="15.6" hidden="1" customHeight="1">
      <c r="B83" s="50"/>
      <c r="C83" s="50"/>
      <c r="D83" s="50"/>
      <c r="E83" s="50"/>
      <c r="F83" s="50"/>
      <c r="G83" s="50"/>
      <c r="H83" s="50"/>
    </row>
    <row r="84" spans="2:8" s="35" customFormat="1" ht="15.6" hidden="1" customHeight="1">
      <c r="B84" s="50"/>
      <c r="C84" s="50"/>
      <c r="D84" s="50"/>
      <c r="E84" s="50"/>
      <c r="F84" s="50"/>
      <c r="G84" s="50"/>
      <c r="H84" s="50"/>
    </row>
    <row r="85" spans="2:8" s="35" customFormat="1" ht="15.6" hidden="1" customHeight="1">
      <c r="B85" s="50"/>
      <c r="C85" s="50"/>
      <c r="D85" s="50"/>
      <c r="E85" s="50"/>
      <c r="F85" s="50"/>
      <c r="G85" s="50"/>
      <c r="H85" s="50"/>
    </row>
    <row r="86" spans="2:8" s="35" customFormat="1" ht="15.6" hidden="1" customHeight="1">
      <c r="B86" s="50"/>
      <c r="C86" s="50"/>
      <c r="D86" s="50"/>
      <c r="E86" s="50"/>
      <c r="F86" s="50"/>
      <c r="G86" s="50"/>
      <c r="H86" s="50"/>
    </row>
    <row r="87" spans="2:8" s="35" customFormat="1" ht="15.6" hidden="1" customHeight="1">
      <c r="B87" s="50"/>
      <c r="C87" s="50"/>
      <c r="D87" s="50"/>
      <c r="E87" s="50"/>
      <c r="F87" s="50"/>
      <c r="G87" s="50"/>
      <c r="H87" s="50"/>
    </row>
    <row r="88" spans="2:8" s="35" customFormat="1" ht="15.6" hidden="1" customHeight="1">
      <c r="B88" s="50"/>
      <c r="C88" s="50"/>
      <c r="D88" s="50"/>
      <c r="E88" s="50"/>
      <c r="F88" s="50"/>
      <c r="G88" s="50"/>
      <c r="H88" s="50"/>
    </row>
    <row r="89" spans="2:8" s="35" customFormat="1" ht="15.6" hidden="1" customHeight="1">
      <c r="B89" s="50"/>
      <c r="C89" s="50"/>
      <c r="D89" s="50"/>
      <c r="E89" s="50"/>
      <c r="F89" s="50"/>
      <c r="G89" s="50"/>
      <c r="H89" s="50"/>
    </row>
    <row r="90" spans="2:8" s="35" customFormat="1" ht="15.6" hidden="1" customHeight="1">
      <c r="B90" s="50"/>
      <c r="C90" s="50"/>
      <c r="D90" s="50"/>
      <c r="E90" s="50"/>
      <c r="F90" s="50"/>
      <c r="G90" s="50"/>
      <c r="H90" s="50"/>
    </row>
    <row r="91" spans="2:8" s="35" customFormat="1" ht="15.6" hidden="1" customHeight="1">
      <c r="B91" s="50"/>
      <c r="C91" s="50"/>
      <c r="D91" s="50"/>
      <c r="E91" s="50"/>
      <c r="F91" s="50"/>
      <c r="G91" s="50"/>
      <c r="H91" s="50"/>
    </row>
    <row r="92" spans="2:8" s="35" customFormat="1" ht="15.6" hidden="1" customHeight="1">
      <c r="B92" s="50"/>
      <c r="C92" s="50"/>
      <c r="D92" s="50"/>
      <c r="E92" s="50"/>
      <c r="F92" s="50"/>
      <c r="G92" s="50"/>
      <c r="H92" s="50"/>
    </row>
    <row r="93" spans="2:8" s="35" customFormat="1" ht="15.6" hidden="1" customHeight="1">
      <c r="B93" s="50"/>
      <c r="C93" s="50"/>
      <c r="D93" s="50"/>
      <c r="E93" s="50"/>
      <c r="F93" s="50"/>
      <c r="G93" s="50"/>
      <c r="H93" s="50"/>
    </row>
    <row r="94" spans="2:8" s="35" customFormat="1" ht="15.6" hidden="1" customHeight="1">
      <c r="B94" s="50"/>
      <c r="C94" s="50"/>
      <c r="D94" s="50"/>
      <c r="E94" s="50"/>
      <c r="F94" s="50"/>
      <c r="G94" s="50"/>
      <c r="H94" s="50"/>
    </row>
    <row r="95" spans="2:8" s="35" customFormat="1" ht="15.6" hidden="1" customHeight="1">
      <c r="B95" s="50"/>
      <c r="C95" s="50"/>
      <c r="D95" s="50"/>
      <c r="E95" s="50"/>
      <c r="F95" s="50"/>
      <c r="G95" s="50"/>
      <c r="H95" s="50"/>
    </row>
    <row r="96" spans="2:8" s="35" customFormat="1" ht="15.6" hidden="1" customHeight="1">
      <c r="B96" s="50"/>
      <c r="C96" s="50"/>
      <c r="D96" s="50"/>
      <c r="E96" s="50"/>
      <c r="F96" s="50"/>
      <c r="G96" s="50"/>
      <c r="H96" s="50"/>
    </row>
    <row r="97" spans="2:8" s="35" customFormat="1" ht="15.6" hidden="1" customHeight="1">
      <c r="B97" s="50"/>
      <c r="C97" s="50"/>
      <c r="D97" s="50"/>
      <c r="E97" s="50"/>
      <c r="F97" s="50"/>
      <c r="G97" s="50"/>
      <c r="H97" s="50"/>
    </row>
    <row r="98" spans="2:8" s="35" customFormat="1" ht="15.6" hidden="1" customHeight="1">
      <c r="B98" s="50"/>
      <c r="C98" s="50"/>
      <c r="D98" s="50"/>
      <c r="E98" s="50"/>
      <c r="F98" s="50"/>
      <c r="G98" s="50"/>
      <c r="H98" s="50"/>
    </row>
    <row r="99" spans="2:8" s="35" customFormat="1" ht="15.6" hidden="1" customHeight="1">
      <c r="B99" s="50"/>
      <c r="C99" s="50"/>
      <c r="D99" s="50"/>
      <c r="E99" s="50"/>
      <c r="F99" s="50"/>
      <c r="G99" s="50"/>
      <c r="H99" s="50"/>
    </row>
    <row r="100" spans="2:8" s="35" customFormat="1" ht="15.6" hidden="1" customHeight="1">
      <c r="B100" s="51"/>
      <c r="C100" s="51"/>
      <c r="D100" s="51"/>
      <c r="E100" s="51"/>
      <c r="F100" s="51"/>
      <c r="G100" s="51"/>
      <c r="H100" s="51"/>
    </row>
    <row r="101" spans="2:8" ht="15.6" customHeight="1"/>
    <row r="102" spans="2:8" ht="15.6" customHeight="1"/>
    <row r="103" spans="2:8" ht="15.6" customHeight="1"/>
    <row r="104" spans="2:8" ht="15.6" customHeight="1"/>
    <row r="105" spans="2:8" ht="15.6" customHeight="1"/>
  </sheetData>
  <mergeCells count="4">
    <mergeCell ref="B1:G1"/>
    <mergeCell ref="D2:F3"/>
    <mergeCell ref="B51:G51"/>
    <mergeCell ref="D52:F53"/>
  </mergeCells>
  <phoneticPr fontId="2"/>
  <pageMargins left="0.78740157480314965" right="0.78740157480314965" top="0.98425196850393704" bottom="0.98425196850393704" header="0.51181102362204722" footer="0.51181102362204722"/>
  <pageSetup paperSize="9" scale="98" firstPageNumber="293" orientation="portrait" blackAndWhite="1" useFirstPageNumber="1" horizontalDpi="300" verticalDpi="300" r:id="rId1"/>
  <headerFooter alignWithMargins="0">
    <oddHeader>&amp;C&amp;"ＭＳ Ｐゴシック,太字"&amp;12B　ボーナス償還</oddHeader>
  </headerFooter>
  <rowBreaks count="1" manualBreakCount="1">
    <brk id="50" max="16383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109"/>
  <sheetViews>
    <sheetView view="pageBreakPreview" zoomScaleNormal="100" zoomScaleSheetLayoutView="100" workbookViewId="0">
      <selection activeCell="I2" sqref="I2"/>
    </sheetView>
  </sheetViews>
  <sheetFormatPr defaultRowHeight="12"/>
  <cols>
    <col min="1" max="1" width="2.625" style="2" customWidth="1"/>
    <col min="2" max="2" width="6.625" style="5" customWidth="1"/>
    <col min="3" max="3" width="13.625" style="3" customWidth="1"/>
    <col min="4" max="4" width="6.625" style="5" customWidth="1"/>
    <col min="5" max="5" width="13.625" style="3" customWidth="1"/>
    <col min="6" max="6" width="6.625" style="5" customWidth="1"/>
    <col min="7" max="7" width="13.625" style="3" customWidth="1"/>
    <col min="8" max="8" width="6.625" style="5" customWidth="1"/>
    <col min="9" max="9" width="13.625" style="3" customWidth="1"/>
    <col min="10" max="10" width="1.625" style="2" customWidth="1"/>
    <col min="11" max="16384" width="9" style="2"/>
  </cols>
  <sheetData>
    <row r="1" spans="2:13" ht="14.1" customHeight="1">
      <c r="B1" s="52" t="s">
        <v>14</v>
      </c>
      <c r="C1" s="33"/>
      <c r="D1" s="33"/>
      <c r="E1" s="33"/>
      <c r="F1" s="33"/>
      <c r="G1" s="33"/>
      <c r="H1" s="33"/>
      <c r="I1" s="33"/>
    </row>
    <row r="2" spans="2:13" ht="14.1" customHeight="1">
      <c r="B2" s="4"/>
      <c r="D2" s="4"/>
      <c r="F2" s="4"/>
      <c r="G2" s="34" t="s">
        <v>20</v>
      </c>
      <c r="H2" s="29" t="s">
        <v>11</v>
      </c>
      <c r="I2" s="70">
        <v>8.0000000000000004E-4</v>
      </c>
      <c r="J2" s="1"/>
      <c r="K2" s="2" t="s">
        <v>13</v>
      </c>
      <c r="M2" s="6"/>
    </row>
    <row r="3" spans="2:13" ht="6" customHeight="1">
      <c r="B3" s="4"/>
      <c r="D3" s="4"/>
      <c r="F3" s="4"/>
      <c r="G3" s="29"/>
      <c r="H3" s="29"/>
      <c r="I3" s="29"/>
      <c r="J3" s="1"/>
      <c r="M3" s="6"/>
    </row>
    <row r="4" spans="2:13" ht="14.45" customHeight="1">
      <c r="B4" s="7" t="s">
        <v>0</v>
      </c>
      <c r="C4" s="10" t="s">
        <v>1</v>
      </c>
      <c r="D4" s="8" t="s">
        <v>0</v>
      </c>
      <c r="E4" s="10" t="s">
        <v>1</v>
      </c>
      <c r="F4" s="54" t="s">
        <v>0</v>
      </c>
      <c r="G4" s="9" t="s">
        <v>1</v>
      </c>
      <c r="H4" s="8" t="s">
        <v>0</v>
      </c>
      <c r="I4" s="10" t="s">
        <v>1</v>
      </c>
      <c r="J4" s="1"/>
    </row>
    <row r="5" spans="2:13" ht="14.45" customHeight="1">
      <c r="B5" s="7">
        <v>1</v>
      </c>
      <c r="C5" s="12">
        <f>($I$2*(1+$I$2)^B5)/((1+$I$2)^B5-1)</f>
        <v>1.00080000000011</v>
      </c>
      <c r="D5" s="8">
        <v>51</v>
      </c>
      <c r="E5" s="12">
        <f>($I$2*(1+$I$2)^D5)/((1+$I$2)^D5-1)</f>
        <v>2.0018404066386795E-2</v>
      </c>
      <c r="F5" s="54">
        <v>101</v>
      </c>
      <c r="G5" s="11">
        <f>($I$2*(1+$I$2)^F5)/((1+$I$2)^F5-1)</f>
        <v>1.031033389502355E-2</v>
      </c>
      <c r="H5" s="8">
        <v>151</v>
      </c>
      <c r="I5" s="12">
        <f>($I$2*(1+$I$2)^H5)/((1+$I$2)^H5-1)</f>
        <v>7.0332133679420865E-3</v>
      </c>
      <c r="J5" s="1"/>
    </row>
    <row r="6" spans="2:13" ht="14.45" customHeight="1">
      <c r="B6" s="13">
        <v>2</v>
      </c>
      <c r="C6" s="16">
        <f>($I$2*(1+$I$2)^B6)/((1+$I$2)^B6-1)</f>
        <v>0.50060007996803435</v>
      </c>
      <c r="D6" s="15">
        <v>52</v>
      </c>
      <c r="E6" s="16">
        <f>($I$2*(1+$I$2)^D6)/((1+$I$2)^D6-1)</f>
        <v>1.9641232657931489E-2</v>
      </c>
      <c r="F6" s="55">
        <v>102</v>
      </c>
      <c r="G6" s="14">
        <f t="shared" ref="G6:G54" si="0">($I$2*(1+$I$2)^F6)/((1+$I$2)^F6-1)</f>
        <v>1.0213279836858229E-2</v>
      </c>
      <c r="H6" s="15">
        <v>152</v>
      </c>
      <c r="I6" s="16">
        <f t="shared" ref="I6:I54" si="1">($I$2*(1+$I$2)^H6)/((1+$I$2)^H6-1)</f>
        <v>6.9896800276284792E-3</v>
      </c>
      <c r="J6" s="1"/>
    </row>
    <row r="7" spans="2:13" ht="14.45" customHeight="1">
      <c r="B7" s="13">
        <v>3</v>
      </c>
      <c r="C7" s="16">
        <f t="shared" ref="C7:C54" si="2">($I$2*(1+$I$2)^B7)/((1+$I$2)^B7-1)</f>
        <v>0.33386680883203834</v>
      </c>
      <c r="D7" s="15">
        <v>53</v>
      </c>
      <c r="E7" s="16">
        <f t="shared" ref="E7:E54" si="3">($I$2*(1+$I$2)^D7)/((1+$I$2)^D7-1)</f>
        <v>1.9278296144240415E-2</v>
      </c>
      <c r="F7" s="55">
        <v>103</v>
      </c>
      <c r="G7" s="14">
        <f t="shared" si="0"/>
        <v>1.0118111358007898E-2</v>
      </c>
      <c r="H7" s="15">
        <v>153</v>
      </c>
      <c r="I7" s="16">
        <f t="shared" si="1"/>
        <v>6.9467164464472484E-3</v>
      </c>
      <c r="J7" s="1"/>
    </row>
    <row r="8" spans="2:13" ht="14.45" customHeight="1">
      <c r="B8" s="13">
        <v>4</v>
      </c>
      <c r="C8" s="16">
        <f t="shared" si="2"/>
        <v>0.25050019992001338</v>
      </c>
      <c r="D8" s="15">
        <v>54</v>
      </c>
      <c r="E8" s="16">
        <f t="shared" si="3"/>
        <v>1.8928803697813107E-2</v>
      </c>
      <c r="F8" s="55">
        <v>104</v>
      </c>
      <c r="G8" s="14">
        <f t="shared" si="0"/>
        <v>1.0024774066748076E-2</v>
      </c>
      <c r="H8" s="15">
        <v>154</v>
      </c>
      <c r="I8" s="16">
        <f t="shared" si="1"/>
        <v>6.9043115251810373E-3</v>
      </c>
      <c r="J8" s="1"/>
    </row>
    <row r="9" spans="2:13" ht="14.45" customHeight="1">
      <c r="B9" s="17">
        <v>5</v>
      </c>
      <c r="C9" s="20">
        <f t="shared" si="2"/>
        <v>0.2004802558975958</v>
      </c>
      <c r="D9" s="19">
        <v>55</v>
      </c>
      <c r="E9" s="20">
        <f t="shared" si="3"/>
        <v>1.8592022005876764E-2</v>
      </c>
      <c r="F9" s="56">
        <v>105</v>
      </c>
      <c r="G9" s="18">
        <f t="shared" si="0"/>
        <v>9.9332156434198925E-3</v>
      </c>
      <c r="H9" s="19">
        <v>155</v>
      </c>
      <c r="I9" s="20">
        <f t="shared" si="1"/>
        <v>6.8624544510438252E-3</v>
      </c>
      <c r="J9" s="1"/>
    </row>
    <row r="10" spans="2:13" ht="14.45" customHeight="1">
      <c r="B10" s="13">
        <v>6</v>
      </c>
      <c r="C10" s="16">
        <f t="shared" si="2"/>
        <v>0.16713364431994596</v>
      </c>
      <c r="D10" s="15">
        <v>56</v>
      </c>
      <c r="E10" s="16">
        <f t="shared" si="3"/>
        <v>1.8267270135141574E-2</v>
      </c>
      <c r="F10" s="55">
        <v>106</v>
      </c>
      <c r="G10" s="14">
        <f t="shared" si="0"/>
        <v>9.8433857426911305E-3</v>
      </c>
      <c r="H10" s="15">
        <v>156</v>
      </c>
      <c r="I10" s="16">
        <f t="shared" si="1"/>
        <v>6.8211346885003838E-3</v>
      </c>
      <c r="J10" s="1"/>
    </row>
    <row r="11" spans="2:13" ht="14.45" customHeight="1">
      <c r="B11" s="13">
        <v>7</v>
      </c>
      <c r="C11" s="16">
        <f t="shared" si="2"/>
        <v>0.14331465128217769</v>
      </c>
      <c r="D11" s="15">
        <v>57</v>
      </c>
      <c r="E11" s="16">
        <f t="shared" si="3"/>
        <v>1.7953914937110137E-2</v>
      </c>
      <c r="F11" s="55">
        <v>107</v>
      </c>
      <c r="G11" s="14">
        <f t="shared" si="0"/>
        <v>9.7552359012978724E-3</v>
      </c>
      <c r="H11" s="15">
        <v>157</v>
      </c>
      <c r="I11" s="16">
        <f t="shared" si="1"/>
        <v>6.7803419704367532E-3</v>
      </c>
      <c r="J11" s="1"/>
    </row>
    <row r="12" spans="2:13" ht="14.45" customHeight="1">
      <c r="B12" s="13">
        <v>8</v>
      </c>
      <c r="C12" s="16">
        <f t="shared" si="2"/>
        <v>0.12545041983180324</v>
      </c>
      <c r="D12" s="15">
        <v>58</v>
      </c>
      <c r="E12" s="16">
        <f t="shared" si="3"/>
        <v>1.7651366928698287E-2</v>
      </c>
      <c r="F12" s="55">
        <v>108</v>
      </c>
      <c r="G12" s="14">
        <f t="shared" si="0"/>
        <v>9.6687194509118141E-3</v>
      </c>
      <c r="H12" s="15">
        <v>158</v>
      </c>
      <c r="I12" s="16">
        <f t="shared" si="1"/>
        <v>6.7400662896657396E-3</v>
      </c>
      <c r="J12" s="1"/>
    </row>
    <row r="13" spans="2:13" ht="14.45" customHeight="1">
      <c r="B13" s="13">
        <v>9</v>
      </c>
      <c r="C13" s="16">
        <f t="shared" si="2"/>
        <v>0.11155602943969024</v>
      </c>
      <c r="D13" s="15">
        <v>59</v>
      </c>
      <c r="E13" s="16">
        <f t="shared" si="3"/>
        <v>1.7359076591776514E-2</v>
      </c>
      <c r="F13" s="55">
        <v>109</v>
      </c>
      <c r="G13" s="14">
        <f t="shared" si="0"/>
        <v>9.5837914358037103E-3</v>
      </c>
      <c r="H13" s="15">
        <v>159</v>
      </c>
      <c r="I13" s="16">
        <f t="shared" si="1"/>
        <v>6.7002978907533088E-3</v>
      </c>
      <c r="J13" s="1"/>
    </row>
    <row r="14" spans="2:13" ht="14.45" customHeight="1">
      <c r="B14" s="13">
        <v>10</v>
      </c>
      <c r="C14" s="16">
        <f t="shared" si="2"/>
        <v>0.10044052778834747</v>
      </c>
      <c r="D14" s="15">
        <v>60</v>
      </c>
      <c r="E14" s="16">
        <f t="shared" si="3"/>
        <v>1.7076531042756773E-2</v>
      </c>
      <c r="F14" s="55">
        <v>110</v>
      </c>
      <c r="G14" s="14">
        <f t="shared" si="0"/>
        <v>9.5004085349979662E-3</v>
      </c>
      <c r="H14" s="15">
        <v>160</v>
      </c>
      <c r="I14" s="16">
        <f t="shared" si="1"/>
        <v>6.6610272621510742E-3</v>
      </c>
      <c r="J14" s="1"/>
    </row>
    <row r="15" spans="2:13" ht="14.45" customHeight="1">
      <c r="B15" s="21">
        <v>11</v>
      </c>
      <c r="C15" s="24">
        <f t="shared" si="2"/>
        <v>9.1346036130281957E-2</v>
      </c>
      <c r="D15" s="23">
        <v>61</v>
      </c>
      <c r="E15" s="24">
        <f t="shared" si="3"/>
        <v>1.6803251029762125E-2</v>
      </c>
      <c r="F15" s="57">
        <v>111</v>
      </c>
      <c r="G15" s="22">
        <f t="shared" si="0"/>
        <v>9.4185289886352299E-3</v>
      </c>
      <c r="H15" s="23">
        <v>161</v>
      </c>
      <c r="I15" s="24">
        <f t="shared" si="1"/>
        <v>6.6222451286223971E-3</v>
      </c>
      <c r="J15" s="1"/>
    </row>
    <row r="16" spans="2:13" ht="14.45" customHeight="1">
      <c r="B16" s="13">
        <v>12</v>
      </c>
      <c r="C16" s="16">
        <f t="shared" si="2"/>
        <v>8.3767301967156801E-2</v>
      </c>
      <c r="D16" s="15">
        <v>62</v>
      </c>
      <c r="E16" s="16">
        <f t="shared" si="3"/>
        <v>1.6538788220390503E-2</v>
      </c>
      <c r="F16" s="55">
        <v>112</v>
      </c>
      <c r="G16" s="14">
        <f t="shared" si="0"/>
        <v>9.3381125282794158E-3</v>
      </c>
      <c r="H16" s="15">
        <v>162</v>
      </c>
      <c r="I16" s="16">
        <f t="shared" si="1"/>
        <v>6.5839424439487187E-3</v>
      </c>
      <c r="J16" s="1"/>
    </row>
    <row r="17" spans="2:10" ht="14.45" customHeight="1">
      <c r="B17" s="13">
        <v>13</v>
      </c>
      <c r="C17" s="16">
        <f t="shared" si="2"/>
        <v>7.7354535107826014E-2</v>
      </c>
      <c r="D17" s="15">
        <v>63</v>
      </c>
      <c r="E17" s="16">
        <f t="shared" si="3"/>
        <v>1.6282722747789916E-2</v>
      </c>
      <c r="F17" s="55">
        <v>113</v>
      </c>
      <c r="G17" s="14">
        <f t="shared" si="0"/>
        <v>9.2591203109257374E-3</v>
      </c>
      <c r="H17" s="15">
        <v>163</v>
      </c>
      <c r="I17" s="16">
        <f t="shared" si="1"/>
        <v>6.5461103839045236E-3</v>
      </c>
      <c r="J17" s="1"/>
    </row>
    <row r="18" spans="2:10" ht="14.45" customHeight="1">
      <c r="B18" s="13">
        <v>14</v>
      </c>
      <c r="C18" s="16">
        <f t="shared" si="2"/>
        <v>7.1857885415743561E-2</v>
      </c>
      <c r="D18" s="15">
        <v>64</v>
      </c>
      <c r="E18" s="16">
        <f t="shared" si="3"/>
        <v>1.6034660986785548E-2</v>
      </c>
      <c r="F18" s="55">
        <v>114</v>
      </c>
      <c r="G18" s="14">
        <f t="shared" si="0"/>
        <v>9.1815148564817657E-3</v>
      </c>
      <c r="H18" s="15">
        <v>164</v>
      </c>
      <c r="I18" s="16">
        <f t="shared" si="1"/>
        <v>6.5087403394891667E-3</v>
      </c>
    </row>
    <row r="19" spans="2:10" ht="14.45" customHeight="1">
      <c r="B19" s="17">
        <v>15</v>
      </c>
      <c r="C19" s="20">
        <f t="shared" si="2"/>
        <v>6.7094129457455298E-2</v>
      </c>
      <c r="D19" s="19">
        <v>65</v>
      </c>
      <c r="E19" s="20">
        <f t="shared" si="3"/>
        <v>1.5794233535290525E-2</v>
      </c>
      <c r="F19" s="56">
        <v>115</v>
      </c>
      <c r="G19" s="18">
        <f t="shared" si="0"/>
        <v>9.1052599885103197E-3</v>
      </c>
      <c r="H19" s="19">
        <v>165</v>
      </c>
      <c r="I19" s="20">
        <f t="shared" si="1"/>
        <v>6.4718239104050489E-3</v>
      </c>
    </row>
    <row r="20" spans="2:10" ht="14.45" customHeight="1">
      <c r="B20" s="13">
        <v>16</v>
      </c>
      <c r="C20" s="16">
        <f t="shared" si="2"/>
        <v>6.2925849657856553E-2</v>
      </c>
      <c r="D20" s="15">
        <v>66</v>
      </c>
      <c r="E20" s="16">
        <f t="shared" si="3"/>
        <v>1.5561093379222851E-2</v>
      </c>
      <c r="F20" s="55">
        <v>116</v>
      </c>
      <c r="G20" s="14">
        <f t="shared" si="0"/>
        <v>9.0303207780374397E-3</v>
      </c>
      <c r="H20" s="15">
        <v>166</v>
      </c>
      <c r="I20" s="16">
        <f t="shared" si="1"/>
        <v>6.4353528987712008E-3</v>
      </c>
    </row>
    <row r="21" spans="2:10" ht="14.45" customHeight="1">
      <c r="B21" s="13">
        <v>17</v>
      </c>
      <c r="C21" s="16">
        <f t="shared" si="2"/>
        <v>5.9247961988933277E-2</v>
      </c>
      <c r="D21" s="15">
        <v>67</v>
      </c>
      <c r="E21" s="16">
        <f t="shared" si="3"/>
        <v>1.5334914221759087E-2</v>
      </c>
      <c r="F21" s="55">
        <v>117</v>
      </c>
      <c r="G21" s="14">
        <f t="shared" si="0"/>
        <v>8.956663490242071E-3</v>
      </c>
      <c r="H21" s="15">
        <v>167</v>
      </c>
      <c r="I21" s="16">
        <f t="shared" si="1"/>
        <v>6.3993193030630934E-3</v>
      </c>
    </row>
    <row r="22" spans="2:10" ht="14.45" customHeight="1">
      <c r="B22" s="13">
        <v>18</v>
      </c>
      <c r="C22" s="16">
        <f t="shared" si="2"/>
        <v>5.5978734428892472E-2</v>
      </c>
      <c r="D22" s="15">
        <v>68</v>
      </c>
      <c r="E22" s="16">
        <f t="shared" si="3"/>
        <v>1.511538896000624E-2</v>
      </c>
      <c r="F22" s="55">
        <v>118</v>
      </c>
      <c r="G22" s="14">
        <f t="shared" si="0"/>
        <v>8.8842555338561769E-3</v>
      </c>
      <c r="H22" s="15">
        <v>168</v>
      </c>
      <c r="I22" s="16">
        <f t="shared" si="1"/>
        <v>6.3637153122685476E-3</v>
      </c>
    </row>
    <row r="23" spans="2:10" ht="14.45" customHeight="1">
      <c r="B23" s="13">
        <v>19</v>
      </c>
      <c r="C23" s="16">
        <f t="shared" si="2"/>
        <v>5.3053641697372984E-2</v>
      </c>
      <c r="D23" s="15">
        <v>69</v>
      </c>
      <c r="E23" s="16">
        <f t="shared" si="3"/>
        <v>1.4902228294137601E-2</v>
      </c>
      <c r="F23" s="55">
        <v>119</v>
      </c>
      <c r="G23" s="14">
        <f t="shared" si="0"/>
        <v>8.8130654131165741E-3</v>
      </c>
      <c r="H23" s="15">
        <v>169</v>
      </c>
      <c r="I23" s="16">
        <f t="shared" si="1"/>
        <v>6.3285333002513463E-3</v>
      </c>
    </row>
    <row r="24" spans="2:10" ht="14.45" customHeight="1">
      <c r="B24" s="13">
        <v>20</v>
      </c>
      <c r="C24" s="16">
        <f t="shared" si="2"/>
        <v>5.0421063570083226E-2</v>
      </c>
      <c r="D24" s="15">
        <v>70</v>
      </c>
      <c r="E24" s="16">
        <f t="shared" si="3"/>
        <v>1.4695159455744598E-2</v>
      </c>
      <c r="F24" s="55">
        <v>120</v>
      </c>
      <c r="G24" s="14">
        <f t="shared" si="0"/>
        <v>8.743062682118552E-3</v>
      </c>
      <c r="H24" s="15">
        <v>170</v>
      </c>
      <c r="I24" s="16">
        <f t="shared" si="1"/>
        <v>6.2937658203137143E-3</v>
      </c>
    </row>
    <row r="25" spans="2:10" ht="14.45" customHeight="1">
      <c r="B25" s="21">
        <v>21</v>
      </c>
      <c r="C25" s="24">
        <f t="shared" si="2"/>
        <v>4.8039212246406893E-2</v>
      </c>
      <c r="D25" s="23">
        <v>71</v>
      </c>
      <c r="E25" s="24">
        <f t="shared" si="3"/>
        <v>1.4493925043653129E-2</v>
      </c>
      <c r="F25" s="57">
        <v>121</v>
      </c>
      <c r="G25" s="22">
        <f t="shared" si="0"/>
        <v>8.6742179014336687E-3</v>
      </c>
      <c r="H25" s="23">
        <v>171</v>
      </c>
      <c r="I25" s="24">
        <f t="shared" si="1"/>
        <v>6.2594055999495284E-3</v>
      </c>
    </row>
    <row r="26" spans="2:10" ht="14.45" customHeight="1">
      <c r="B26" s="13">
        <v>22</v>
      </c>
      <c r="C26" s="16">
        <f t="shared" si="2"/>
        <v>4.5873897707655709E-2</v>
      </c>
      <c r="D26" s="15">
        <v>72</v>
      </c>
      <c r="E26" s="16">
        <f t="shared" si="3"/>
        <v>1.4298281956753813E-2</v>
      </c>
      <c r="F26" s="55">
        <v>122</v>
      </c>
      <c r="G26" s="14">
        <f t="shared" si="0"/>
        <v>8.6065025968603947E-3</v>
      </c>
      <c r="H26" s="15">
        <v>172</v>
      </c>
      <c r="I26" s="16">
        <f t="shared" si="1"/>
        <v>6.2254455357806486E-3</v>
      </c>
    </row>
    <row r="27" spans="2:10" ht="14.45" customHeight="1">
      <c r="B27" s="13">
        <v>23</v>
      </c>
      <c r="C27" s="16">
        <f t="shared" si="2"/>
        <v>4.3896876025349661E-2</v>
      </c>
      <c r="D27" s="15">
        <v>73</v>
      </c>
      <c r="E27" s="16">
        <f t="shared" si="3"/>
        <v>1.4108000414546081E-2</v>
      </c>
      <c r="F27" s="55">
        <v>123</v>
      </c>
      <c r="G27" s="14">
        <f t="shared" si="0"/>
        <v>8.5398892201874674E-3</v>
      </c>
      <c r="H27" s="15">
        <v>173</v>
      </c>
      <c r="I27" s="16">
        <f t="shared" si="1"/>
        <v>6.1918786886688117E-3</v>
      </c>
    </row>
    <row r="28" spans="2:10" ht="14.45" customHeight="1">
      <c r="B28" s="13">
        <v>24</v>
      </c>
      <c r="C28" s="16">
        <f t="shared" si="2"/>
        <v>4.208461059241915E-2</v>
      </c>
      <c r="D28" s="15">
        <v>74</v>
      </c>
      <c r="E28" s="16">
        <f t="shared" si="3"/>
        <v>1.3922863057096526E-2</v>
      </c>
      <c r="F28" s="55">
        <v>124</v>
      </c>
      <c r="G28" s="14">
        <f t="shared" si="0"/>
        <v>8.474351111855365E-3</v>
      </c>
      <c r="H28" s="15">
        <v>174</v>
      </c>
      <c r="I28" s="16">
        <f t="shared" si="1"/>
        <v>6.1586982789960769E-3</v>
      </c>
    </row>
    <row r="29" spans="2:10" ht="14.45" customHeight="1">
      <c r="B29" s="17">
        <v>25</v>
      </c>
      <c r="C29" s="20">
        <f t="shared" si="2"/>
        <v>4.0417330658927039E-2</v>
      </c>
      <c r="D29" s="19">
        <v>75</v>
      </c>
      <c r="E29" s="20">
        <f t="shared" si="3"/>
        <v>1.3742664117001552E-2</v>
      </c>
      <c r="F29" s="56">
        <v>125</v>
      </c>
      <c r="G29" s="18">
        <f t="shared" si="0"/>
        <v>8.409862465410577E-3</v>
      </c>
      <c r="H29" s="19">
        <v>175</v>
      </c>
      <c r="I29" s="20">
        <f t="shared" si="1"/>
        <v>6.1258976821071814E-3</v>
      </c>
    </row>
    <row r="30" spans="2:10" ht="14.45" customHeight="1">
      <c r="B30" s="13">
        <v>26</v>
      </c>
      <c r="C30" s="16">
        <f t="shared" si="2"/>
        <v>3.8878307128771397E-2</v>
      </c>
      <c r="D30" s="15">
        <v>76</v>
      </c>
      <c r="E30" s="16">
        <f t="shared" si="3"/>
        <v>1.3567208656720552E-2</v>
      </c>
      <c r="F30" s="55">
        <v>126</v>
      </c>
      <c r="G30" s="14">
        <f t="shared" si="0"/>
        <v>8.3463982936517293E-3</v>
      </c>
      <c r="H30" s="15">
        <v>176</v>
      </c>
      <c r="I30" s="16">
        <f t="shared" si="1"/>
        <v>6.0934704239070702E-3</v>
      </c>
    </row>
    <row r="31" spans="2:10" ht="14.45" customHeight="1">
      <c r="B31" s="13">
        <v>27</v>
      </c>
      <c r="C31" s="16">
        <f t="shared" si="2"/>
        <v>3.7453289290457839E-2</v>
      </c>
      <c r="D31" s="15">
        <v>77</v>
      </c>
      <c r="E31" s="16">
        <f t="shared" si="3"/>
        <v>1.339631186533843E-2</v>
      </c>
      <c r="F31" s="55">
        <v>127</v>
      </c>
      <c r="G31" s="14">
        <f t="shared" si="0"/>
        <v>8.2839343963760394E-3</v>
      </c>
      <c r="H31" s="15">
        <v>177</v>
      </c>
      <c r="I31" s="16">
        <f t="shared" si="1"/>
        <v>6.0614101766078617E-3</v>
      </c>
    </row>
    <row r="32" spans="2:10" ht="14.45" customHeight="1">
      <c r="B32" s="13">
        <v>28</v>
      </c>
      <c r="C32" s="16">
        <f t="shared" si="2"/>
        <v>3.6130062248417631E-2</v>
      </c>
      <c r="D32" s="15">
        <v>78</v>
      </c>
      <c r="E32" s="16">
        <f t="shared" si="3"/>
        <v>1.3229798409422438E-2</v>
      </c>
      <c r="F32" s="55">
        <v>128</v>
      </c>
      <c r="G32" s="14">
        <f t="shared" si="0"/>
        <v>8.2224473296367805E-3</v>
      </c>
      <c r="H32" s="15">
        <v>178</v>
      </c>
      <c r="I32" s="16">
        <f t="shared" si="1"/>
        <v>6.0297107546191013E-3</v>
      </c>
    </row>
    <row r="33" spans="2:9" ht="14.45" customHeight="1">
      <c r="B33" s="13">
        <v>29</v>
      </c>
      <c r="C33" s="16">
        <f t="shared" si="2"/>
        <v>3.4898095920266187E-2</v>
      </c>
      <c r="D33" s="15">
        <v>79</v>
      </c>
      <c r="E33" s="16">
        <f t="shared" si="3"/>
        <v>1.3067501833182281E-2</v>
      </c>
      <c r="F33" s="55">
        <v>129</v>
      </c>
      <c r="G33" s="14">
        <f t="shared" si="0"/>
        <v>8.1619143764312899E-3</v>
      </c>
      <c r="H33" s="15">
        <v>179</v>
      </c>
      <c r="I33" s="16">
        <f t="shared" si="1"/>
        <v>5.9983661105757142E-3</v>
      </c>
    </row>
    <row r="34" spans="2:9" ht="14.45" customHeight="1">
      <c r="B34" s="13">
        <v>30</v>
      </c>
      <c r="C34" s="16">
        <f t="shared" si="2"/>
        <v>3.3748264234600318E-2</v>
      </c>
      <c r="D34" s="15">
        <v>80</v>
      </c>
      <c r="E34" s="16">
        <f t="shared" si="3"/>
        <v>1.2909264003616515E-2</v>
      </c>
      <c r="F34" s="55">
        <v>130</v>
      </c>
      <c r="G34" s="14">
        <f t="shared" si="0"/>
        <v>8.1023135187414611E-3</v>
      </c>
      <c r="H34" s="15">
        <v>180</v>
      </c>
      <c r="I34" s="16">
        <f t="shared" si="1"/>
        <v>5.9673703314984559E-3</v>
      </c>
    </row>
    <row r="35" spans="2:9" ht="14.45" customHeight="1">
      <c r="B35" s="21">
        <v>31</v>
      </c>
      <c r="C35" s="24">
        <f t="shared" si="2"/>
        <v>3.2672618677620058E-2</v>
      </c>
      <c r="D35" s="23">
        <v>81</v>
      </c>
      <c r="E35" s="24">
        <f t="shared" si="3"/>
        <v>1.2754934596760997E-2</v>
      </c>
      <c r="F35" s="57">
        <v>131</v>
      </c>
      <c r="G35" s="22">
        <f t="shared" si="0"/>
        <v>8.0436234108550199E-3</v>
      </c>
      <c r="H35" s="23">
        <v>181</v>
      </c>
      <c r="I35" s="24">
        <f t="shared" si="1"/>
        <v>5.9367176350816012E-3</v>
      </c>
    </row>
    <row r="36" spans="2:9" ht="14.45" customHeight="1">
      <c r="B36" s="13">
        <v>32</v>
      </c>
      <c r="C36" s="16">
        <f t="shared" si="2"/>
        <v>3.1664204299746181E-2</v>
      </c>
      <c r="D36" s="15">
        <v>82</v>
      </c>
      <c r="E36" s="16">
        <f t="shared" si="3"/>
        <v>1.2604370621527458E-2</v>
      </c>
      <c r="F36" s="55">
        <v>132</v>
      </c>
      <c r="G36" s="14">
        <f t="shared" si="0"/>
        <v>7.9858233538993191E-3</v>
      </c>
      <c r="H36" s="15">
        <v>182</v>
      </c>
      <c r="I36" s="16">
        <f t="shared" si="1"/>
        <v>5.9064023661029239E-3</v>
      </c>
    </row>
    <row r="37" spans="2:9" ht="14.45" customHeight="1">
      <c r="B37" s="13">
        <v>33</v>
      </c>
      <c r="C37" s="16">
        <f t="shared" si="2"/>
        <v>3.0716909175593433E-2</v>
      </c>
      <c r="D37" s="15">
        <v>83</v>
      </c>
      <c r="E37" s="16">
        <f t="shared" si="3"/>
        <v>1.245743597796448E-2</v>
      </c>
      <c r="F37" s="55">
        <v>133</v>
      </c>
      <c r="G37" s="14">
        <f t="shared" si="0"/>
        <v>7.9288932715241376E-3</v>
      </c>
      <c r="H37" s="15">
        <v>183</v>
      </c>
      <c r="I37" s="16">
        <f t="shared" si="1"/>
        <v>5.8764189929516363E-3</v>
      </c>
    </row>
    <row r="38" spans="2:9" ht="14.45" customHeight="1">
      <c r="B38" s="13">
        <v>34</v>
      </c>
      <c r="C38" s="16">
        <f t="shared" si="2"/>
        <v>2.9825340429819831E-2</v>
      </c>
      <c r="D38" s="15">
        <v>84</v>
      </c>
      <c r="E38" s="16">
        <f t="shared" si="3"/>
        <v>1.2314001047070412E-2</v>
      </c>
      <c r="F38" s="55">
        <v>134</v>
      </c>
      <c r="G38" s="69">
        <f t="shared" si="0"/>
        <v>7.8728136866731187E-3</v>
      </c>
      <c r="H38" s="15">
        <v>184</v>
      </c>
      <c r="I38" s="16">
        <f t="shared" si="1"/>
        <v>5.8467621042691967E-3</v>
      </c>
    </row>
    <row r="39" spans="2:9" ht="14.45" customHeight="1">
      <c r="B39" s="17">
        <v>35</v>
      </c>
      <c r="C39" s="20">
        <f t="shared" si="2"/>
        <v>2.8984721515694679E-2</v>
      </c>
      <c r="D39" s="19">
        <v>85</v>
      </c>
      <c r="E39" s="20">
        <f t="shared" si="3"/>
        <v>1.2173942309561181E-2</v>
      </c>
      <c r="F39" s="56">
        <v>135</v>
      </c>
      <c r="G39" s="18">
        <f t="shared" si="0"/>
        <v>7.8175656993878708E-3</v>
      </c>
      <c r="H39" s="19">
        <v>185</v>
      </c>
      <c r="I39" s="20">
        <f t="shared" si="1"/>
        <v>5.8174264056993896E-3</v>
      </c>
    </row>
    <row r="40" spans="2:9" ht="14.45" customHeight="1">
      <c r="B40" s="13">
        <v>36</v>
      </c>
      <c r="C40" s="16">
        <f t="shared" si="2"/>
        <v>2.8190806613900415E-2</v>
      </c>
      <c r="D40" s="15">
        <v>86</v>
      </c>
      <c r="E40" s="16">
        <f t="shared" si="3"/>
        <v>1.2037141991235487E-2</v>
      </c>
      <c r="F40" s="55">
        <v>136</v>
      </c>
      <c r="G40" s="14">
        <f t="shared" si="0"/>
        <v>7.7631309655909119E-3</v>
      </c>
      <c r="H40" s="15">
        <v>186</v>
      </c>
      <c r="I40" s="16">
        <f t="shared" si="1"/>
        <v>5.7884067167430454E-3</v>
      </c>
    </row>
    <row r="41" spans="2:9" ht="14.45" customHeight="1">
      <c r="B41" s="13">
        <v>37</v>
      </c>
      <c r="C41" s="16">
        <f t="shared" si="2"/>
        <v>2.7439808912613946E-2</v>
      </c>
      <c r="D41" s="15">
        <v>87</v>
      </c>
      <c r="E41" s="16">
        <f t="shared" si="3"/>
        <v>1.19034877327979E-2</v>
      </c>
      <c r="F41" s="55">
        <v>137</v>
      </c>
      <c r="G41" s="14">
        <f t="shared" si="0"/>
        <v>7.7094916767982673E-3</v>
      </c>
      <c r="H41" s="15">
        <v>187</v>
      </c>
      <c r="I41" s="16">
        <f t="shared" si="1"/>
        <v>5.7596979677137228E-3</v>
      </c>
    </row>
    <row r="42" spans="2:9" ht="14.45" customHeight="1">
      <c r="B42" s="13">
        <v>38</v>
      </c>
      <c r="C42" s="16">
        <f t="shared" si="2"/>
        <v>2.6728340211781203E-2</v>
      </c>
      <c r="D42" s="15">
        <v>88</v>
      </c>
      <c r="E42" s="16">
        <f t="shared" si="3"/>
        <v>1.177287228219322E-2</v>
      </c>
      <c r="F42" s="55">
        <v>138</v>
      </c>
      <c r="G42" s="14">
        <f t="shared" si="0"/>
        <v>7.6566305407137544E-3</v>
      </c>
      <c r="H42" s="15">
        <v>188</v>
      </c>
      <c r="I42" s="16">
        <f t="shared" si="1"/>
        <v>5.7312951967905604E-3</v>
      </c>
    </row>
    <row r="43" spans="2:9" ht="14.45" customHeight="1">
      <c r="B43" s="13">
        <v>39</v>
      </c>
      <c r="C43" s="16">
        <f t="shared" si="2"/>
        <v>2.6053359819047318E-2</v>
      </c>
      <c r="D43" s="15">
        <v>89</v>
      </c>
      <c r="E43" s="16">
        <f t="shared" si="3"/>
        <v>1.1645193207683468E-2</v>
      </c>
      <c r="F43" s="55">
        <v>139</v>
      </c>
      <c r="G43" s="14">
        <f t="shared" si="0"/>
        <v>7.604530762661153E-3</v>
      </c>
      <c r="H43" s="15">
        <v>189</v>
      </c>
      <c r="I43" s="16">
        <f t="shared" si="1"/>
        <v>5.7031935471647715E-3</v>
      </c>
    </row>
    <row r="44" spans="2:9" ht="14.45" customHeight="1">
      <c r="B44" s="13">
        <v>40</v>
      </c>
      <c r="C44" s="16">
        <f t="shared" si="2"/>
        <v>2.541213111129122E-2</v>
      </c>
      <c r="D44" s="15">
        <v>90</v>
      </c>
      <c r="E44" s="16">
        <f t="shared" si="3"/>
        <v>1.1520352630051999E-2</v>
      </c>
      <c r="F44" s="55">
        <v>140</v>
      </c>
      <c r="G44" s="14">
        <f t="shared" si="0"/>
        <v>7.5531760278119845E-3</v>
      </c>
      <c r="H44" s="15">
        <v>190</v>
      </c>
      <c r="I44" s="16">
        <f t="shared" si="1"/>
        <v>5.675388264276016E-3</v>
      </c>
    </row>
    <row r="45" spans="2:9" ht="14.45" customHeight="1">
      <c r="B45" s="21">
        <v>41</v>
      </c>
      <c r="C45" s="24">
        <f t="shared" si="2"/>
        <v>2.4802184453013795E-2</v>
      </c>
      <c r="D45" s="23">
        <v>91</v>
      </c>
      <c r="E45" s="24">
        <f t="shared" si="3"/>
        <v>1.1398256972465354E-2</v>
      </c>
      <c r="F45" s="57">
        <v>141</v>
      </c>
      <c r="G45" s="22">
        <f t="shared" si="0"/>
        <v>7.5025504841697644E-3</v>
      </c>
      <c r="H45" s="23">
        <v>191</v>
      </c>
      <c r="I45" s="24">
        <f t="shared" si="1"/>
        <v>5.647874693135926E-3</v>
      </c>
    </row>
    <row r="46" spans="2:9" ht="14.45" customHeight="1">
      <c r="B46" s="13">
        <v>42</v>
      </c>
      <c r="C46" s="16">
        <f t="shared" si="2"/>
        <v>2.4221285412096373E-2</v>
      </c>
      <c r="D46" s="15">
        <v>92</v>
      </c>
      <c r="E46" s="16">
        <f t="shared" si="3"/>
        <v>1.1278816726647619E-2</v>
      </c>
      <c r="F46" s="55">
        <v>142</v>
      </c>
      <c r="G46" s="14">
        <f t="shared" si="0"/>
        <v>7.4526387262729464E-3</v>
      </c>
      <c r="H46" s="15">
        <v>192</v>
      </c>
      <c r="I46" s="16">
        <f t="shared" si="1"/>
        <v>5.6206482757348965E-3</v>
      </c>
    </row>
    <row r="47" spans="2:9" ht="14.45" customHeight="1">
      <c r="B47" s="13">
        <v>43</v>
      </c>
      <c r="C47" s="16">
        <f t="shared" si="2"/>
        <v>2.3667407410570412E-2</v>
      </c>
      <c r="D47" s="15">
        <v>93</v>
      </c>
      <c r="E47" s="16">
        <f t="shared" si="3"/>
        <v>1.1161946234141386E-2</v>
      </c>
      <c r="F47" s="55">
        <v>143</v>
      </c>
      <c r="G47" s="14">
        <f t="shared" si="0"/>
        <v>7.403425779581977E-3</v>
      </c>
      <c r="H47" s="15">
        <v>193</v>
      </c>
      <c r="I47" s="16">
        <f t="shared" si="1"/>
        <v>5.593704548529828E-3</v>
      </c>
    </row>
    <row r="48" spans="2:9" ht="14.45" customHeight="1">
      <c r="B48" s="13">
        <v>44</v>
      </c>
      <c r="C48" s="16">
        <f t="shared" si="2"/>
        <v>2.3138708104827651E-2</v>
      </c>
      <c r="D48" s="15">
        <v>94</v>
      </c>
      <c r="E48" s="16">
        <f t="shared" si="3"/>
        <v>1.1047563481529556E-2</v>
      </c>
      <c r="F48" s="55">
        <v>144</v>
      </c>
      <c r="G48" s="14">
        <f t="shared" si="0"/>
        <v>7.3548970855165643E-3</v>
      </c>
      <c r="H48" s="15">
        <v>194</v>
      </c>
      <c r="I48" s="16">
        <f t="shared" si="1"/>
        <v>5.5670391400093385E-3</v>
      </c>
    </row>
    <row r="49" spans="2:13" ht="14.45" customHeight="1">
      <c r="B49" s="17">
        <v>45</v>
      </c>
      <c r="C49" s="20">
        <f t="shared" si="2"/>
        <v>2.2633508915136252E-2</v>
      </c>
      <c r="D49" s="19">
        <v>95</v>
      </c>
      <c r="E49" s="20">
        <f t="shared" si="3"/>
        <v>1.0935589908591706E-2</v>
      </c>
      <c r="F49" s="56">
        <v>145</v>
      </c>
      <c r="G49" s="18">
        <f t="shared" si="0"/>
        <v>7.3070384871123575E-3</v>
      </c>
      <c r="H49" s="19">
        <v>195</v>
      </c>
      <c r="I49" s="20">
        <f t="shared" si="1"/>
        <v>5.5406477683340258E-3</v>
      </c>
    </row>
    <row r="50" spans="2:13" ht="14.45" customHeight="1">
      <c r="B50" s="13">
        <v>46</v>
      </c>
      <c r="C50" s="16">
        <f t="shared" si="2"/>
        <v>2.2150277225218451E-2</v>
      </c>
      <c r="D50" s="15">
        <v>96</v>
      </c>
      <c r="E50" s="16">
        <f t="shared" si="3"/>
        <v>1.0825950228449441E-2</v>
      </c>
      <c r="F50" s="55">
        <v>146</v>
      </c>
      <c r="G50" s="14">
        <f t="shared" si="0"/>
        <v>7.2598362152669522E-3</v>
      </c>
      <c r="H50" s="15">
        <v>196</v>
      </c>
      <c r="I50" s="16">
        <f t="shared" si="1"/>
        <v>5.5145262390488862E-3</v>
      </c>
    </row>
    <row r="51" spans="2:13" ht="14.45" customHeight="1">
      <c r="B51" s="13">
        <v>47</v>
      </c>
      <c r="C51" s="16">
        <f t="shared" si="2"/>
        <v>2.1687610854225003E-2</v>
      </c>
      <c r="D51" s="15">
        <v>97</v>
      </c>
      <c r="E51" s="16">
        <f t="shared" si="3"/>
        <v>1.0718572258837988E-2</v>
      </c>
      <c r="F51" s="55">
        <v>147</v>
      </c>
      <c r="G51" s="14">
        <f t="shared" si="0"/>
        <v>7.2132768755473319E-3</v>
      </c>
      <c r="H51" s="15">
        <v>197</v>
      </c>
      <c r="I51" s="16">
        <f t="shared" si="1"/>
        <v>5.488670442865458E-3</v>
      </c>
    </row>
    <row r="52" spans="2:13" ht="14.45" customHeight="1">
      <c r="B52" s="13">
        <v>48</v>
      </c>
      <c r="C52" s="16">
        <f t="shared" si="2"/>
        <v>2.124422446970959E-2</v>
      </c>
      <c r="D52" s="15">
        <v>98</v>
      </c>
      <c r="E52" s="16">
        <f t="shared" si="3"/>
        <v>1.0613386763707267E-2</v>
      </c>
      <c r="F52" s="68">
        <v>148</v>
      </c>
      <c r="G52" s="69">
        <f t="shared" si="0"/>
        <v>7.1673474355320324E-3</v>
      </c>
      <c r="H52" s="15">
        <v>198</v>
      </c>
      <c r="I52" s="16">
        <f t="shared" si="1"/>
        <v>5.4630763535111109E-3</v>
      </c>
    </row>
    <row r="53" spans="2:13" ht="14.45" customHeight="1">
      <c r="B53" s="13">
        <v>49</v>
      </c>
      <c r="C53" s="16">
        <f t="shared" si="2"/>
        <v>2.0818937664323543E-2</v>
      </c>
      <c r="D53" s="15">
        <v>99</v>
      </c>
      <c r="E53" s="16">
        <f t="shared" si="3"/>
        <v>1.051032730442325E-2</v>
      </c>
      <c r="F53" s="55">
        <v>149</v>
      </c>
      <c r="G53" s="14">
        <f t="shared" si="0"/>
        <v>7.1220352126632113E-3</v>
      </c>
      <c r="H53" s="15">
        <v>199</v>
      </c>
      <c r="I53" s="16">
        <f t="shared" si="1"/>
        <v>5.4377400256432895E-3</v>
      </c>
    </row>
    <row r="54" spans="2:13" ht="14.45" customHeight="1">
      <c r="B54" s="25">
        <v>50</v>
      </c>
      <c r="C54" s="28">
        <f t="shared" si="2"/>
        <v>2.0410664463306031E-2</v>
      </c>
      <c r="D54" s="27">
        <v>100</v>
      </c>
      <c r="E54" s="28">
        <f t="shared" si="3"/>
        <v>1.0409330099897064E-2</v>
      </c>
      <c r="F54" s="58">
        <v>150</v>
      </c>
      <c r="G54" s="26">
        <f t="shared" si="0"/>
        <v>7.0773278625844462E-3</v>
      </c>
      <c r="H54" s="27">
        <v>200</v>
      </c>
      <c r="I54" s="28">
        <f t="shared" si="1"/>
        <v>5.4126575928261861E-3</v>
      </c>
    </row>
    <row r="55" spans="2:13" ht="14.1" customHeight="1">
      <c r="B55" s="72" t="s">
        <v>14</v>
      </c>
      <c r="C55" s="72"/>
      <c r="D55" s="72"/>
      <c r="E55" s="72"/>
      <c r="F55" s="72"/>
      <c r="G55" s="72"/>
      <c r="H55" s="72"/>
      <c r="I55" s="72"/>
    </row>
    <row r="56" spans="2:13" ht="14.1" customHeight="1">
      <c r="B56" s="4"/>
      <c r="D56" s="4"/>
      <c r="F56" s="4"/>
      <c r="G56" s="79" t="s">
        <v>24</v>
      </c>
      <c r="H56" s="79"/>
      <c r="I56" s="79"/>
      <c r="J56" s="1"/>
      <c r="M56" s="6"/>
    </row>
    <row r="57" spans="2:13" ht="6" customHeight="1">
      <c r="B57" s="4"/>
      <c r="D57" s="4"/>
      <c r="F57" s="4"/>
      <c r="G57" s="29"/>
      <c r="H57" s="29"/>
      <c r="I57" s="29"/>
      <c r="J57" s="1"/>
      <c r="M57" s="6"/>
    </row>
    <row r="58" spans="2:13" ht="14.45" customHeight="1">
      <c r="B58" s="7" t="s">
        <v>0</v>
      </c>
      <c r="C58" s="10" t="s">
        <v>1</v>
      </c>
      <c r="D58" s="54" t="s">
        <v>0</v>
      </c>
      <c r="E58" s="9" t="s">
        <v>1</v>
      </c>
      <c r="F58" s="8" t="s">
        <v>0</v>
      </c>
      <c r="G58" s="10" t="s">
        <v>1</v>
      </c>
      <c r="H58" s="54" t="s">
        <v>0</v>
      </c>
      <c r="I58" s="9" t="s">
        <v>1</v>
      </c>
      <c r="J58" s="1"/>
    </row>
    <row r="59" spans="2:13" ht="14.45" customHeight="1">
      <c r="B59" s="7">
        <v>201</v>
      </c>
      <c r="C59" s="12">
        <f>($I$2*(1+$I$2)^B59)/((1+$I$2)^B59-1)</f>
        <v>5.3878252655679536E-3</v>
      </c>
      <c r="D59" s="54"/>
      <c r="E59" s="11"/>
      <c r="F59" s="8"/>
      <c r="G59" s="12"/>
      <c r="H59" s="54"/>
      <c r="I59" s="11"/>
      <c r="J59" s="1"/>
    </row>
    <row r="60" spans="2:13" ht="14.45" customHeight="1">
      <c r="B60" s="13">
        <v>202</v>
      </c>
      <c r="C60" s="16">
        <f t="shared" ref="C60:C108" si="4">($I$2*(1+$I$2)^B60)/((1+$I$2)^B60-1)</f>
        <v>5.363239329416093E-3</v>
      </c>
      <c r="D60" s="55"/>
      <c r="E60" s="14"/>
      <c r="F60" s="15"/>
      <c r="G60" s="16"/>
      <c r="H60" s="55"/>
      <c r="I60" s="14"/>
      <c r="J60" s="1"/>
    </row>
    <row r="61" spans="2:13" ht="14.45" customHeight="1">
      <c r="B61" s="13">
        <v>203</v>
      </c>
      <c r="C61" s="16">
        <f t="shared" si="4"/>
        <v>5.3388961431092416E-3</v>
      </c>
      <c r="D61" s="55"/>
      <c r="E61" s="14"/>
      <c r="F61" s="15"/>
      <c r="G61" s="16"/>
      <c r="H61" s="55"/>
      <c r="I61" s="14"/>
      <c r="J61" s="1"/>
    </row>
    <row r="62" spans="2:13" ht="14.45" customHeight="1">
      <c r="B62" s="13">
        <v>204</v>
      </c>
      <c r="C62" s="16">
        <f t="shared" si="4"/>
        <v>5.3147921367832232E-3</v>
      </c>
      <c r="D62" s="55"/>
      <c r="E62" s="14"/>
      <c r="F62" s="15"/>
      <c r="G62" s="16"/>
      <c r="H62" s="55"/>
      <c r="I62" s="14"/>
      <c r="J62" s="1"/>
    </row>
    <row r="63" spans="2:13" ht="14.45" customHeight="1">
      <c r="B63" s="13">
        <v>205</v>
      </c>
      <c r="C63" s="20">
        <f t="shared" si="4"/>
        <v>5.2909238102297326E-3</v>
      </c>
      <c r="D63" s="55"/>
      <c r="E63" s="18"/>
      <c r="F63" s="15"/>
      <c r="G63" s="20"/>
      <c r="H63" s="55"/>
      <c r="I63" s="14"/>
      <c r="J63" s="1"/>
    </row>
    <row r="64" spans="2:13" ht="14.45" customHeight="1">
      <c r="B64" s="21">
        <v>206</v>
      </c>
      <c r="C64" s="16">
        <f t="shared" si="4"/>
        <v>5.2672877312055387E-3</v>
      </c>
      <c r="D64" s="59"/>
      <c r="E64" s="14"/>
      <c r="F64" s="23"/>
      <c r="G64" s="16"/>
      <c r="H64" s="57"/>
      <c r="I64" s="22"/>
      <c r="J64" s="1"/>
    </row>
    <row r="65" spans="2:10" ht="14.45" customHeight="1">
      <c r="B65" s="13">
        <v>207</v>
      </c>
      <c r="C65" s="16">
        <f t="shared" si="4"/>
        <v>5.2438805337909674E-3</v>
      </c>
      <c r="D65" s="60"/>
      <c r="E65" s="14"/>
      <c r="F65" s="15"/>
      <c r="G65" s="16"/>
      <c r="H65" s="55"/>
      <c r="I65" s="14"/>
      <c r="J65" s="1"/>
    </row>
    <row r="66" spans="2:10" ht="14.45" customHeight="1">
      <c r="B66" s="13">
        <v>208</v>
      </c>
      <c r="C66" s="16">
        <f t="shared" si="4"/>
        <v>5.2206989167954288E-3</v>
      </c>
      <c r="D66" s="60"/>
      <c r="E66" s="14"/>
      <c r="F66" s="15"/>
      <c r="G66" s="16"/>
      <c r="H66" s="55"/>
      <c r="I66" s="14"/>
      <c r="J66" s="1"/>
    </row>
    <row r="67" spans="2:10" ht="14.45" customHeight="1">
      <c r="B67" s="13">
        <v>209</v>
      </c>
      <c r="C67" s="16">
        <f t="shared" si="4"/>
        <v>5.1977396422090072E-3</v>
      </c>
      <c r="D67" s="60"/>
      <c r="E67" s="14"/>
      <c r="F67" s="15"/>
      <c r="G67" s="16"/>
      <c r="H67" s="55"/>
      <c r="I67" s="14"/>
      <c r="J67" s="1"/>
    </row>
    <row r="68" spans="2:10" ht="14.45" customHeight="1">
      <c r="B68" s="17">
        <v>210</v>
      </c>
      <c r="C68" s="16">
        <f t="shared" si="4"/>
        <v>5.1749995336980532E-3</v>
      </c>
      <c r="D68" s="61"/>
      <c r="E68" s="14"/>
      <c r="F68" s="19"/>
      <c r="G68" s="16"/>
      <c r="H68" s="56"/>
      <c r="I68" s="18"/>
      <c r="J68" s="1"/>
    </row>
    <row r="69" spans="2:10" ht="14.45" customHeight="1">
      <c r="B69" s="13">
        <v>211</v>
      </c>
      <c r="C69" s="24">
        <f t="shared" si="4"/>
        <v>5.1524754751437552E-3</v>
      </c>
      <c r="D69" s="55"/>
      <c r="E69" s="22"/>
      <c r="F69" s="65"/>
      <c r="G69" s="66"/>
      <c r="H69" s="55"/>
      <c r="I69" s="14"/>
      <c r="J69" s="1"/>
    </row>
    <row r="70" spans="2:10" ht="14.45" customHeight="1">
      <c r="B70" s="13">
        <v>212</v>
      </c>
      <c r="C70" s="16">
        <f t="shared" si="4"/>
        <v>5.1301644092219033E-3</v>
      </c>
      <c r="D70" s="55"/>
      <c r="E70" s="14"/>
      <c r="F70" s="65"/>
      <c r="G70" s="67"/>
      <c r="H70" s="55"/>
      <c r="I70" s="14"/>
      <c r="J70" s="1"/>
    </row>
    <row r="71" spans="2:10" ht="14.45" customHeight="1">
      <c r="B71" s="13">
        <v>213</v>
      </c>
      <c r="C71" s="16">
        <f t="shared" si="4"/>
        <v>5.1080633360227673E-3</v>
      </c>
      <c r="D71" s="55"/>
      <c r="E71" s="14"/>
      <c r="F71" s="15"/>
      <c r="G71" s="16"/>
      <c r="H71" s="55"/>
      <c r="I71" s="14"/>
      <c r="J71" s="1"/>
    </row>
    <row r="72" spans="2:10" ht="14.45" customHeight="1">
      <c r="B72" s="13">
        <v>214</v>
      </c>
      <c r="C72" s="16">
        <f t="shared" si="4"/>
        <v>5.0861693117096284E-3</v>
      </c>
      <c r="D72" s="55"/>
      <c r="E72" s="14"/>
      <c r="F72" s="15"/>
      <c r="G72" s="16"/>
      <c r="H72" s="55"/>
      <c r="I72" s="14"/>
    </row>
    <row r="73" spans="2:10" ht="14.45" customHeight="1">
      <c r="B73" s="13">
        <v>215</v>
      </c>
      <c r="C73" s="20">
        <f t="shared" si="4"/>
        <v>5.0644794472147949E-3</v>
      </c>
      <c r="D73" s="55"/>
      <c r="E73" s="18"/>
      <c r="F73" s="15"/>
      <c r="G73" s="20"/>
      <c r="H73" s="55"/>
      <c r="I73" s="14"/>
    </row>
    <row r="74" spans="2:10" ht="14.45" customHeight="1">
      <c r="B74" s="21">
        <v>216</v>
      </c>
      <c r="C74" s="16">
        <f t="shared" si="4"/>
        <v>5.0429909069717137E-3</v>
      </c>
      <c r="D74" s="59"/>
      <c r="E74" s="14"/>
      <c r="F74" s="23"/>
      <c r="G74" s="16"/>
      <c r="H74" s="57"/>
      <c r="I74" s="22"/>
    </row>
    <row r="75" spans="2:10" ht="14.45" customHeight="1">
      <c r="B75" s="13">
        <v>217</v>
      </c>
      <c r="C75" s="16">
        <f t="shared" si="4"/>
        <v>5.0217009076823195E-3</v>
      </c>
      <c r="D75" s="60"/>
      <c r="E75" s="14"/>
      <c r="F75" s="15"/>
      <c r="G75" s="16"/>
      <c r="H75" s="55"/>
      <c r="I75" s="14"/>
    </row>
    <row r="76" spans="2:10" ht="14.45" customHeight="1">
      <c r="B76" s="13">
        <v>218</v>
      </c>
      <c r="C76" s="16">
        <f t="shared" si="4"/>
        <v>5.0006067171181516E-3</v>
      </c>
      <c r="D76" s="60"/>
      <c r="E76" s="14"/>
      <c r="F76" s="15"/>
      <c r="G76" s="16"/>
      <c r="H76" s="55"/>
      <c r="I76" s="14"/>
    </row>
    <row r="77" spans="2:10" ht="14.45" customHeight="1">
      <c r="B77" s="13">
        <v>219</v>
      </c>
      <c r="C77" s="16">
        <f t="shared" si="4"/>
        <v>4.9797056529544189E-3</v>
      </c>
      <c r="D77" s="60"/>
      <c r="E77" s="14"/>
      <c r="F77" s="15"/>
      <c r="G77" s="16"/>
      <c r="H77" s="55"/>
      <c r="I77" s="14"/>
    </row>
    <row r="78" spans="2:10" ht="14.45" customHeight="1">
      <c r="B78" s="17">
        <v>220</v>
      </c>
      <c r="C78" s="16">
        <f t="shared" si="4"/>
        <v>4.9589950816357831E-3</v>
      </c>
      <c r="D78" s="61"/>
      <c r="E78" s="14"/>
      <c r="F78" s="19"/>
      <c r="G78" s="16"/>
      <c r="H78" s="56"/>
      <c r="I78" s="18"/>
    </row>
    <row r="79" spans="2:10" ht="14.45" customHeight="1">
      <c r="B79" s="13">
        <v>221</v>
      </c>
      <c r="C79" s="24">
        <f t="shared" si="4"/>
        <v>4.9384724172730444E-3</v>
      </c>
      <c r="D79" s="55"/>
      <c r="E79" s="22"/>
      <c r="F79" s="15"/>
      <c r="G79" s="24"/>
      <c r="H79" s="55"/>
      <c r="I79" s="14"/>
    </row>
    <row r="80" spans="2:10" ht="14.45" customHeight="1">
      <c r="B80" s="13">
        <v>222</v>
      </c>
      <c r="C80" s="16">
        <f t="shared" si="4"/>
        <v>4.9181351205694977E-3</v>
      </c>
      <c r="D80" s="55"/>
      <c r="E80" s="14"/>
      <c r="F80" s="15"/>
      <c r="G80" s="16"/>
      <c r="H80" s="55"/>
      <c r="I80" s="14"/>
    </row>
    <row r="81" spans="2:9" ht="14.45" customHeight="1">
      <c r="B81" s="13">
        <v>223</v>
      </c>
      <c r="C81" s="16">
        <f t="shared" si="4"/>
        <v>4.8979806977763607E-3</v>
      </c>
      <c r="D81" s="55"/>
      <c r="E81" s="14"/>
      <c r="F81" s="15"/>
      <c r="G81" s="16"/>
      <c r="H81" s="55"/>
      <c r="I81" s="14"/>
    </row>
    <row r="82" spans="2:9" ht="14.45" customHeight="1">
      <c r="B82" s="13">
        <v>224</v>
      </c>
      <c r="C82" s="16">
        <f t="shared" si="4"/>
        <v>4.8780066996759498E-3</v>
      </c>
      <c r="D82" s="55"/>
      <c r="E82" s="14"/>
      <c r="F82" s="15"/>
      <c r="G82" s="16"/>
      <c r="H82" s="55"/>
      <c r="I82" s="14"/>
    </row>
    <row r="83" spans="2:9" ht="14.45" customHeight="1">
      <c r="B83" s="13">
        <v>225</v>
      </c>
      <c r="C83" s="20">
        <f t="shared" si="4"/>
        <v>4.8582107205922022E-3</v>
      </c>
      <c r="D83" s="55"/>
      <c r="E83" s="18"/>
      <c r="F83" s="15"/>
      <c r="G83" s="20"/>
      <c r="H83" s="55"/>
      <c r="I83" s="14"/>
    </row>
    <row r="84" spans="2:9" ht="14.45" customHeight="1">
      <c r="B84" s="21">
        <v>226</v>
      </c>
      <c r="C84" s="16">
        <f t="shared" si="4"/>
        <v>4.8385903974273413E-3</v>
      </c>
      <c r="D84" s="59"/>
      <c r="E84" s="14"/>
      <c r="F84" s="23"/>
      <c r="G84" s="16"/>
      <c r="H84" s="57"/>
      <c r="I84" s="22"/>
    </row>
    <row r="85" spans="2:9" ht="14.45" customHeight="1">
      <c r="B85" s="13">
        <v>227</v>
      </c>
      <c r="C85" s="16">
        <f t="shared" si="4"/>
        <v>4.8191434087240109E-3</v>
      </c>
      <c r="D85" s="60"/>
      <c r="E85" s="14"/>
      <c r="F85" s="15"/>
      <c r="G85" s="16"/>
      <c r="H85" s="55"/>
      <c r="I85" s="14"/>
    </row>
    <row r="86" spans="2:9" ht="14.45" customHeight="1">
      <c r="B86" s="13">
        <v>228</v>
      </c>
      <c r="C86" s="16">
        <f t="shared" si="4"/>
        <v>4.7998674737521028E-3</v>
      </c>
      <c r="D86" s="60"/>
      <c r="E86" s="14"/>
      <c r="F86" s="15"/>
      <c r="G86" s="16"/>
      <c r="H86" s="55"/>
      <c r="I86" s="14"/>
    </row>
    <row r="87" spans="2:9" ht="14.45" customHeight="1">
      <c r="B87" s="13">
        <v>229</v>
      </c>
      <c r="C87" s="16">
        <f t="shared" si="4"/>
        <v>4.780760351619567E-3</v>
      </c>
      <c r="D87" s="60"/>
      <c r="E87" s="14"/>
      <c r="F87" s="15"/>
      <c r="G87" s="16"/>
      <c r="H87" s="55"/>
      <c r="I87" s="14"/>
    </row>
    <row r="88" spans="2:9" ht="14.45" customHeight="1">
      <c r="B88" s="17">
        <v>230</v>
      </c>
      <c r="C88" s="16">
        <f t="shared" si="4"/>
        <v>4.7618198404062867E-3</v>
      </c>
      <c r="D88" s="61"/>
      <c r="E88" s="14"/>
      <c r="F88" s="19"/>
      <c r="G88" s="16"/>
      <c r="H88" s="56"/>
      <c r="I88" s="18"/>
    </row>
    <row r="89" spans="2:9" ht="14.45" customHeight="1">
      <c r="B89" s="13">
        <v>231</v>
      </c>
      <c r="C89" s="24">
        <f t="shared" si="4"/>
        <v>4.7430437763206169E-3</v>
      </c>
      <c r="D89" s="55"/>
      <c r="E89" s="22"/>
      <c r="F89" s="15"/>
      <c r="G89" s="24"/>
      <c r="H89" s="55"/>
      <c r="I89" s="14"/>
    </row>
    <row r="90" spans="2:9" ht="14.45" customHeight="1">
      <c r="B90" s="13">
        <v>232</v>
      </c>
      <c r="C90" s="16">
        <f t="shared" si="4"/>
        <v>4.7244300328775704E-3</v>
      </c>
      <c r="D90" s="55"/>
      <c r="E90" s="14"/>
      <c r="F90" s="15"/>
      <c r="G90" s="16"/>
      <c r="H90" s="55"/>
      <c r="I90" s="14"/>
    </row>
    <row r="91" spans="2:9" ht="14.45" customHeight="1">
      <c r="B91" s="13">
        <v>233</v>
      </c>
      <c r="C91" s="16">
        <f t="shared" si="4"/>
        <v>4.7059765200983027E-3</v>
      </c>
      <c r="D91" s="55"/>
      <c r="E91" s="14"/>
      <c r="F91" s="15"/>
      <c r="G91" s="16"/>
      <c r="H91" s="55"/>
      <c r="I91" s="14"/>
    </row>
    <row r="92" spans="2:9" ht="14.45" customHeight="1">
      <c r="B92" s="13">
        <v>234</v>
      </c>
      <c r="C92" s="16">
        <f t="shared" si="4"/>
        <v>4.6876811837300433E-3</v>
      </c>
      <c r="D92" s="55"/>
      <c r="E92" s="14"/>
      <c r="F92" s="15"/>
      <c r="G92" s="16"/>
      <c r="H92" s="55"/>
      <c r="I92" s="14"/>
    </row>
    <row r="93" spans="2:9" ht="14.45" customHeight="1">
      <c r="B93" s="13">
        <v>235</v>
      </c>
      <c r="C93" s="20">
        <f t="shared" si="4"/>
        <v>4.6695420044859633E-3</v>
      </c>
      <c r="D93" s="55"/>
      <c r="E93" s="18"/>
      <c r="F93" s="15"/>
      <c r="G93" s="20"/>
      <c r="H93" s="55"/>
      <c r="I93" s="14"/>
    </row>
    <row r="94" spans="2:9" ht="14.45" customHeight="1">
      <c r="B94" s="21">
        <v>236</v>
      </c>
      <c r="C94" s="16">
        <f t="shared" si="4"/>
        <v>4.6515569973043834E-3</v>
      </c>
      <c r="D94" s="59"/>
      <c r="E94" s="14"/>
      <c r="F94" s="23"/>
      <c r="G94" s="16"/>
      <c r="H94" s="57"/>
      <c r="I94" s="22"/>
    </row>
    <row r="95" spans="2:9" ht="14.45" customHeight="1">
      <c r="B95" s="13">
        <v>237</v>
      </c>
      <c r="C95" s="16">
        <f t="shared" si="4"/>
        <v>4.6337242106267067E-3</v>
      </c>
      <c r="D95" s="60"/>
      <c r="E95" s="14"/>
      <c r="F95" s="15"/>
      <c r="G95" s="16"/>
      <c r="H95" s="55"/>
      <c r="I95" s="14"/>
    </row>
    <row r="96" spans="2:9" ht="14.45" customHeight="1">
      <c r="B96" s="13">
        <v>238</v>
      </c>
      <c r="C96" s="16">
        <f t="shared" si="4"/>
        <v>4.6160417256935907E-3</v>
      </c>
      <c r="D96" s="60"/>
      <c r="E96" s="14"/>
      <c r="F96" s="15"/>
      <c r="G96" s="16"/>
      <c r="H96" s="55"/>
      <c r="I96" s="14"/>
    </row>
    <row r="97" spans="2:9" ht="14.45" customHeight="1">
      <c r="B97" s="13">
        <v>239</v>
      </c>
      <c r="C97" s="16">
        <f t="shared" si="4"/>
        <v>4.5985076558587839E-3</v>
      </c>
      <c r="D97" s="60"/>
      <c r="E97" s="14"/>
      <c r="F97" s="15"/>
      <c r="G97" s="16"/>
      <c r="H97" s="55"/>
      <c r="I97" s="14"/>
    </row>
    <row r="98" spans="2:9" ht="14.45" customHeight="1">
      <c r="B98" s="25">
        <v>240</v>
      </c>
      <c r="C98" s="28">
        <f t="shared" si="4"/>
        <v>4.581120145920054E-3</v>
      </c>
      <c r="D98" s="62"/>
      <c r="E98" s="26"/>
      <c r="F98" s="27"/>
      <c r="G98" s="28"/>
      <c r="H98" s="58"/>
      <c r="I98" s="26"/>
    </row>
    <row r="99" spans="2:9" ht="14.45" hidden="1" customHeight="1">
      <c r="B99" s="13">
        <v>241</v>
      </c>
      <c r="C99" s="16">
        <f t="shared" si="4"/>
        <v>4.5638773714668556E-3</v>
      </c>
      <c r="D99" s="55"/>
      <c r="E99" s="14"/>
      <c r="F99" s="15"/>
      <c r="G99" s="16"/>
      <c r="H99" s="55"/>
      <c r="I99" s="14"/>
    </row>
    <row r="100" spans="2:9" ht="14.45" hidden="1" customHeight="1">
      <c r="B100" s="13">
        <v>242</v>
      </c>
      <c r="C100" s="16">
        <f t="shared" si="4"/>
        <v>4.5467775382441429E-3</v>
      </c>
      <c r="D100" s="55"/>
      <c r="E100" s="14"/>
      <c r="F100" s="15"/>
      <c r="G100" s="16"/>
      <c r="H100" s="55"/>
      <c r="I100" s="14"/>
    </row>
    <row r="101" spans="2:9" ht="14.45" hidden="1" customHeight="1">
      <c r="B101" s="13">
        <v>243</v>
      </c>
      <c r="C101" s="16">
        <f t="shared" si="4"/>
        <v>4.5298188815318741E-3</v>
      </c>
      <c r="D101" s="55"/>
      <c r="E101" s="14"/>
      <c r="F101" s="15"/>
      <c r="G101" s="16"/>
      <c r="H101" s="55"/>
      <c r="I101" s="14"/>
    </row>
    <row r="102" spans="2:9" ht="14.45" hidden="1" customHeight="1">
      <c r="B102" s="13">
        <v>244</v>
      </c>
      <c r="C102" s="16">
        <f t="shared" si="4"/>
        <v>4.5129996655397884E-3</v>
      </c>
      <c r="D102" s="55"/>
      <c r="E102" s="14"/>
      <c r="F102" s="15"/>
      <c r="G102" s="16"/>
      <c r="H102" s="55"/>
      <c r="I102" s="14"/>
    </row>
    <row r="103" spans="2:9" ht="14.45" hidden="1" customHeight="1">
      <c r="B103" s="13">
        <v>245</v>
      </c>
      <c r="C103" s="20">
        <f t="shared" si="4"/>
        <v>4.496318182817015E-3</v>
      </c>
      <c r="D103" s="55"/>
      <c r="E103" s="18"/>
      <c r="F103" s="15"/>
      <c r="G103" s="20"/>
      <c r="H103" s="55"/>
      <c r="I103" s="14"/>
    </row>
    <row r="104" spans="2:9" ht="14.45" hidden="1" customHeight="1">
      <c r="B104" s="21">
        <v>246</v>
      </c>
      <c r="C104" s="16">
        <f t="shared" si="4"/>
        <v>4.4797727536760226E-3</v>
      </c>
      <c r="D104" s="59"/>
      <c r="E104" s="14"/>
      <c r="F104" s="23"/>
      <c r="G104" s="16"/>
      <c r="H104" s="57"/>
      <c r="I104" s="22"/>
    </row>
    <row r="105" spans="2:9" ht="14.45" hidden="1" customHeight="1">
      <c r="B105" s="13">
        <v>247</v>
      </c>
      <c r="C105" s="16">
        <f t="shared" si="4"/>
        <v>4.4633617256306882E-3</v>
      </c>
      <c r="D105" s="60"/>
      <c r="E105" s="14"/>
      <c r="F105" s="15"/>
      <c r="G105" s="16"/>
      <c r="H105" s="55"/>
      <c r="I105" s="14"/>
    </row>
    <row r="106" spans="2:9" ht="14.45" hidden="1" customHeight="1">
      <c r="B106" s="13">
        <v>248</v>
      </c>
      <c r="C106" s="16">
        <f t="shared" si="4"/>
        <v>4.4470834728477949E-3</v>
      </c>
      <c r="D106" s="60"/>
      <c r="E106" s="14"/>
      <c r="F106" s="15"/>
      <c r="G106" s="16"/>
      <c r="H106" s="55"/>
      <c r="I106" s="14"/>
    </row>
    <row r="107" spans="2:9" ht="14.45" hidden="1" customHeight="1">
      <c r="B107" s="13">
        <v>249</v>
      </c>
      <c r="C107" s="16">
        <f t="shared" si="4"/>
        <v>4.4309363956119069E-3</v>
      </c>
      <c r="D107" s="60"/>
      <c r="E107" s="14"/>
      <c r="F107" s="15"/>
      <c r="G107" s="16"/>
      <c r="H107" s="55"/>
      <c r="I107" s="14"/>
    </row>
    <row r="108" spans="2:9" ht="14.45" hidden="1" customHeight="1">
      <c r="B108" s="17">
        <v>250</v>
      </c>
      <c r="C108" s="28">
        <f t="shared" si="4"/>
        <v>4.4149189198029685E-3</v>
      </c>
      <c r="D108" s="62"/>
      <c r="E108" s="26"/>
      <c r="F108" s="27"/>
      <c r="G108" s="28"/>
      <c r="H108" s="58"/>
      <c r="I108" s="26"/>
    </row>
    <row r="109" spans="2:9" hidden="1"/>
  </sheetData>
  <mergeCells count="1">
    <mergeCell ref="G56:I56"/>
  </mergeCells>
  <phoneticPr fontId="2"/>
  <pageMargins left="0.78740157480314965" right="0.78740157480314965" top="0.98425196850393704" bottom="0.98425196850393704" header="0.70866141732283472" footer="0.11811023622047245"/>
  <pageSetup paperSize="9" scale="99" firstPageNumber="291" orientation="portrait" blackAndWhite="1" useFirstPageNumber="1" horizontalDpi="300" verticalDpi="300" r:id="rId1"/>
  <headerFooter alignWithMargins="0">
    <oddHeader>&amp;C&amp;"ＭＳ Ｐゴシック,太字"B　毎　月　償　還</oddHeader>
  </headerFooter>
  <rowBreaks count="1" manualBreakCount="1">
    <brk id="54" max="8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H105"/>
  <sheetViews>
    <sheetView view="pageBreakPreview" topLeftCell="B1" zoomScaleNormal="100" zoomScaleSheetLayoutView="100" workbookViewId="0">
      <selection activeCell="J8" sqref="J8"/>
    </sheetView>
  </sheetViews>
  <sheetFormatPr defaultRowHeight="12.75"/>
  <cols>
    <col min="1" max="1" width="2.625" style="30" customWidth="1"/>
    <col min="2" max="2" width="4.875" style="30" customWidth="1"/>
    <col min="3" max="8" width="13.125" style="30" customWidth="1"/>
    <col min="9" max="16384" width="9" style="30"/>
  </cols>
  <sheetData>
    <row r="1" spans="2:8" ht="13.5">
      <c r="B1" s="80" t="s">
        <v>43</v>
      </c>
      <c r="C1" s="80"/>
      <c r="D1" s="80"/>
      <c r="E1" s="80"/>
      <c r="F1" s="80"/>
      <c r="G1" s="80"/>
    </row>
    <row r="2" spans="2:8" s="35" customFormat="1">
      <c r="D2" s="81"/>
      <c r="E2" s="81"/>
      <c r="F2" s="81"/>
      <c r="G2" s="36" t="s">
        <v>9</v>
      </c>
      <c r="H2" s="36" t="s">
        <v>10</v>
      </c>
    </row>
    <row r="3" spans="2:8" s="35" customFormat="1">
      <c r="D3" s="81"/>
      <c r="E3" s="81"/>
      <c r="F3" s="81"/>
      <c r="G3" s="37">
        <v>9.5999999999999992E-3</v>
      </c>
      <c r="H3" s="71">
        <f>'毎月償還（住宅）'!I2*6</f>
        <v>4.8000000000000004E-3</v>
      </c>
    </row>
    <row r="4" spans="2:8">
      <c r="G4" s="31"/>
      <c r="H4" s="32"/>
    </row>
    <row r="5" spans="2:8" s="35" customFormat="1" ht="15.6" customHeight="1">
      <c r="B5" s="39" t="s">
        <v>0</v>
      </c>
      <c r="C5" s="39" t="s">
        <v>3</v>
      </c>
      <c r="D5" s="39" t="s">
        <v>4</v>
      </c>
      <c r="E5" s="39" t="s">
        <v>5</v>
      </c>
      <c r="F5" s="39" t="s">
        <v>6</v>
      </c>
      <c r="G5" s="39" t="s">
        <v>7</v>
      </c>
      <c r="H5" s="39" t="s">
        <v>8</v>
      </c>
    </row>
    <row r="6" spans="2:8" s="35" customFormat="1" ht="15.6" customHeight="1">
      <c r="B6" s="39">
        <v>1</v>
      </c>
      <c r="C6" s="40">
        <f>$H$3*(1+(1/6)*$H$3)*((1+$H$3)^($B6-1))/((1+$H$3)^$B6-1)</f>
        <v>1.0008000000000177</v>
      </c>
      <c r="D6" s="40">
        <f>$H$3*(1+(2/6)*$H$3)*((1+$H$3)^($B6-1))/((1+$H$3)^$B6-1)</f>
        <v>1.0016000000000178</v>
      </c>
      <c r="E6" s="40">
        <f>$H$3*(1+(3/6)*$H$3)*((1+$H$3)^($B6-1))/((1+$H$3)^$B6-1)</f>
        <v>1.0024000000000177</v>
      </c>
      <c r="F6" s="40">
        <f>$H$3*(1+(4/6)*$H$3)*((1+$H$3)^($B6-1))/((1+$H$3)^$B6-1)</f>
        <v>1.0032000000000179</v>
      </c>
      <c r="G6" s="40">
        <f>$H$3*(1+(5/6)*$H$3)*((1+$H$3)^($B6-1))/((1+$H$3)^$B6-1)</f>
        <v>1.0040000000000178</v>
      </c>
      <c r="H6" s="40">
        <f>$H$3*(1+(6/6)*$H$3)*((1+$H$3)^($B6-1))/((1+$H$3)^$B6-1)</f>
        <v>1.0048000000000177</v>
      </c>
    </row>
    <row r="7" spans="2:8" s="35" customFormat="1" ht="15.6" customHeight="1">
      <c r="B7" s="41">
        <v>2</v>
      </c>
      <c r="C7" s="42">
        <f t="shared" ref="C7:C46" si="0">$H$3*(1+(1/6)*$H$3)*((1+$H$3)^($B7-1))/((1+$H$3)^$B7-1)</f>
        <v>0.50159808459697164</v>
      </c>
      <c r="D7" s="42">
        <f t="shared" ref="D7:D46" si="1">$H$3*(1+(2/6)*$H$3)*((1+$H$3)^($B7-1))/((1+$H$3)^$B7-1)</f>
        <v>0.50199904229848802</v>
      </c>
      <c r="E7" s="42">
        <f t="shared" ref="E7:E46" si="2">$H$3*(1+(3/6)*$H$3)*((1+$H$3)^($B7-1))/((1+$H$3)^$B7-1)</f>
        <v>0.5024000000000044</v>
      </c>
      <c r="F7" s="42">
        <f t="shared" ref="F7:F46" si="3">$H$3*(1+(4/6)*$H$3)*((1+$H$3)^($B7-1))/((1+$H$3)^$B7-1)</f>
        <v>0.50280095770152078</v>
      </c>
      <c r="G7" s="42">
        <f t="shared" ref="G7:G45" si="4">$H$3*(1+(5/6)*$H$3)*((1+$H$3)^($B7-1))/((1+$H$3)^$B7-1)</f>
        <v>0.50320191540303705</v>
      </c>
      <c r="H7" s="42">
        <f t="shared" ref="H7:H46" si="5">$H$3*(1+(6/6)*$H$3)*((1+$H$3)^($B7-1))/((1+$H$3)^$B7-1)</f>
        <v>0.50360287310455343</v>
      </c>
    </row>
    <row r="8" spans="2:8" s="35" customFormat="1" ht="15.6" customHeight="1">
      <c r="B8" s="41">
        <v>3</v>
      </c>
      <c r="C8" s="42">
        <f t="shared" si="0"/>
        <v>0.3351987179715874</v>
      </c>
      <c r="D8" s="42">
        <f t="shared" si="1"/>
        <v>0.33546666259026975</v>
      </c>
      <c r="E8" s="42">
        <f t="shared" si="2"/>
        <v>0.3357346072089521</v>
      </c>
      <c r="F8" s="42">
        <f t="shared" si="3"/>
        <v>0.33600255182763444</v>
      </c>
      <c r="G8" s="42">
        <f t="shared" si="4"/>
        <v>0.33627049644631674</v>
      </c>
      <c r="H8" s="42">
        <f t="shared" si="5"/>
        <v>0.33653844106499903</v>
      </c>
    </row>
    <row r="9" spans="2:8" s="35" customFormat="1" ht="15.6" customHeight="1">
      <c r="B9" s="41">
        <v>4</v>
      </c>
      <c r="C9" s="42">
        <f t="shared" si="0"/>
        <v>0.25199998852967681</v>
      </c>
      <c r="D9" s="42">
        <f t="shared" si="1"/>
        <v>0.2522014273694288</v>
      </c>
      <c r="E9" s="42">
        <f t="shared" si="2"/>
        <v>0.25240286620918073</v>
      </c>
      <c r="F9" s="42">
        <f t="shared" si="3"/>
        <v>0.25260430504893266</v>
      </c>
      <c r="G9" s="42">
        <f t="shared" si="4"/>
        <v>0.2528057438886846</v>
      </c>
      <c r="H9" s="42">
        <f t="shared" si="5"/>
        <v>0.25300718272843647</v>
      </c>
    </row>
    <row r="10" spans="2:8" s="35" customFormat="1" ht="15.6" customHeight="1">
      <c r="B10" s="43">
        <v>5</v>
      </c>
      <c r="C10" s="44">
        <f t="shared" si="0"/>
        <v>0.20208151394890914</v>
      </c>
      <c r="D10" s="44">
        <f t="shared" si="1"/>
        <v>0.20224304993128239</v>
      </c>
      <c r="E10" s="44">
        <f t="shared" si="2"/>
        <v>0.20240458591365557</v>
      </c>
      <c r="F10" s="44">
        <f t="shared" si="3"/>
        <v>0.20256612189602882</v>
      </c>
      <c r="G10" s="44">
        <f t="shared" si="4"/>
        <v>0.20272765787840202</v>
      </c>
      <c r="H10" s="44">
        <f t="shared" si="5"/>
        <v>0.20288919386077525</v>
      </c>
    </row>
    <row r="11" spans="2:8" s="35" customFormat="1" ht="15.6" customHeight="1">
      <c r="B11" s="41">
        <v>6</v>
      </c>
      <c r="C11" s="42">
        <f t="shared" si="0"/>
        <v>0.16880316678559026</v>
      </c>
      <c r="D11" s="42">
        <f t="shared" si="1"/>
        <v>0.16893810137135015</v>
      </c>
      <c r="E11" s="42">
        <f t="shared" si="2"/>
        <v>0.16907303595711001</v>
      </c>
      <c r="F11" s="42">
        <f t="shared" si="3"/>
        <v>0.16920797054286987</v>
      </c>
      <c r="G11" s="42">
        <f t="shared" si="4"/>
        <v>0.16934290512862973</v>
      </c>
      <c r="H11" s="42">
        <f t="shared" si="5"/>
        <v>0.16947783971438957</v>
      </c>
    </row>
    <row r="12" spans="2:8" s="35" customFormat="1" ht="15.6" customHeight="1">
      <c r="B12" s="41">
        <v>7</v>
      </c>
      <c r="C12" s="42">
        <f t="shared" si="0"/>
        <v>0.14503346384706595</v>
      </c>
      <c r="D12" s="42">
        <f t="shared" si="1"/>
        <v>0.14514939787092451</v>
      </c>
      <c r="E12" s="42">
        <f t="shared" si="2"/>
        <v>0.14526533189478308</v>
      </c>
      <c r="F12" s="42">
        <f t="shared" si="3"/>
        <v>0.1453812659186417</v>
      </c>
      <c r="G12" s="42">
        <f t="shared" si="4"/>
        <v>0.14549719994250021</v>
      </c>
      <c r="H12" s="42">
        <f t="shared" si="5"/>
        <v>0.14561313396635878</v>
      </c>
    </row>
    <row r="13" spans="2:8" s="35" customFormat="1" ht="15.6" customHeight="1">
      <c r="B13" s="41">
        <v>8</v>
      </c>
      <c r="C13" s="42">
        <f t="shared" si="0"/>
        <v>0.12720666353482185</v>
      </c>
      <c r="D13" s="42">
        <f t="shared" si="1"/>
        <v>0.12730834751846282</v>
      </c>
      <c r="E13" s="42">
        <f t="shared" si="2"/>
        <v>0.12741003150210373</v>
      </c>
      <c r="F13" s="42">
        <f t="shared" si="3"/>
        <v>0.12751171548574469</v>
      </c>
      <c r="G13" s="42">
        <f>$H$3*(1+(5/6)*$H$3)*((1+$H$3)^($B13-1))/((1+$H$3)^$B13-1)</f>
        <v>0.1276133994693856</v>
      </c>
      <c r="H13" s="42">
        <f t="shared" si="5"/>
        <v>0.12771508345302654</v>
      </c>
    </row>
    <row r="14" spans="2:8" s="35" customFormat="1" ht="15.6" customHeight="1">
      <c r="B14" s="41">
        <v>9</v>
      </c>
      <c r="C14" s="42">
        <f t="shared" si="0"/>
        <v>0.1133417982921865</v>
      </c>
      <c r="D14" s="42">
        <f t="shared" si="1"/>
        <v>0.11343239925005398</v>
      </c>
      <c r="E14" s="42">
        <f t="shared" si="2"/>
        <v>0.11352300020792144</v>
      </c>
      <c r="F14" s="42">
        <f t="shared" si="3"/>
        <v>0.11361360116578891</v>
      </c>
      <c r="G14" s="42">
        <f t="shared" si="4"/>
        <v>0.11370420212365634</v>
      </c>
      <c r="H14" s="42">
        <f t="shared" si="5"/>
        <v>0.11379480308152377</v>
      </c>
    </row>
    <row r="15" spans="2:8" s="35" customFormat="1" ht="15.6" customHeight="1">
      <c r="B15" s="41">
        <v>10</v>
      </c>
      <c r="C15" s="42">
        <f t="shared" si="0"/>
        <v>0.1022502875834061</v>
      </c>
      <c r="D15" s="42">
        <f t="shared" si="1"/>
        <v>0.10233202242559909</v>
      </c>
      <c r="E15" s="42">
        <f t="shared" si="2"/>
        <v>0.10241375726779206</v>
      </c>
      <c r="F15" s="42">
        <f t="shared" si="3"/>
        <v>0.10249549210998504</v>
      </c>
      <c r="G15" s="42">
        <f t="shared" si="4"/>
        <v>0.10257722695217798</v>
      </c>
      <c r="H15" s="42">
        <f t="shared" si="5"/>
        <v>0.10265896179437095</v>
      </c>
    </row>
    <row r="16" spans="2:8" s="35" customFormat="1" ht="15.6" customHeight="1">
      <c r="B16" s="45">
        <v>11</v>
      </c>
      <c r="C16" s="46">
        <f t="shared" si="0"/>
        <v>9.3175761975048843E-2</v>
      </c>
      <c r="D16" s="46">
        <f t="shared" si="1"/>
        <v>9.3250242999809108E-2</v>
      </c>
      <c r="E16" s="46">
        <f t="shared" si="2"/>
        <v>9.3324724024569317E-2</v>
      </c>
      <c r="F16" s="46">
        <f t="shared" si="3"/>
        <v>9.3399205049329553E-2</v>
      </c>
      <c r="G16" s="46">
        <f t="shared" si="4"/>
        <v>9.3473686074089776E-2</v>
      </c>
      <c r="H16" s="46">
        <f t="shared" si="5"/>
        <v>9.3548167098849999E-2</v>
      </c>
    </row>
    <row r="17" spans="2:8" s="35" customFormat="1" ht="15.6" customHeight="1">
      <c r="B17" s="41">
        <v>12</v>
      </c>
      <c r="C17" s="42">
        <f t="shared" si="0"/>
        <v>8.5613975176702092E-2</v>
      </c>
      <c r="D17" s="42">
        <f t="shared" si="1"/>
        <v>8.5682411607698683E-2</v>
      </c>
      <c r="E17" s="42">
        <f t="shared" si="2"/>
        <v>8.5750848038695232E-2</v>
      </c>
      <c r="F17" s="42">
        <f t="shared" si="3"/>
        <v>8.5819284469691823E-2</v>
      </c>
      <c r="G17" s="42">
        <f t="shared" si="4"/>
        <v>8.5887720900688358E-2</v>
      </c>
      <c r="H17" s="42">
        <f t="shared" si="5"/>
        <v>8.5956157331684921E-2</v>
      </c>
    </row>
    <row r="18" spans="2:8" s="35" customFormat="1" ht="15.6" customHeight="1">
      <c r="B18" s="41">
        <v>13</v>
      </c>
      <c r="C18" s="42">
        <f t="shared" si="0"/>
        <v>7.9215833601352079E-2</v>
      </c>
      <c r="D18" s="42">
        <f t="shared" si="1"/>
        <v>7.9279155610625748E-2</v>
      </c>
      <c r="E18" s="42">
        <f t="shared" si="2"/>
        <v>7.9342477619899404E-2</v>
      </c>
      <c r="F18" s="42">
        <f t="shared" si="3"/>
        <v>7.9405799629173074E-2</v>
      </c>
      <c r="G18" s="42">
        <f t="shared" si="4"/>
        <v>7.9469121638446716E-2</v>
      </c>
      <c r="H18" s="42">
        <f t="shared" si="5"/>
        <v>7.9532443647720386E-2</v>
      </c>
    </row>
    <row r="19" spans="2:8" s="35" customFormat="1" ht="15.6" customHeight="1">
      <c r="B19" s="41">
        <v>14</v>
      </c>
      <c r="C19" s="42">
        <f t="shared" si="0"/>
        <v>7.3731984685596857E-2</v>
      </c>
      <c r="D19" s="42">
        <f t="shared" si="1"/>
        <v>7.3790923122595733E-2</v>
      </c>
      <c r="E19" s="42">
        <f t="shared" si="2"/>
        <v>7.384986155959461E-2</v>
      </c>
      <c r="F19" s="42">
        <f t="shared" si="3"/>
        <v>7.3908799996593499E-2</v>
      </c>
      <c r="G19" s="42">
        <f t="shared" si="4"/>
        <v>7.3967738433592362E-2</v>
      </c>
      <c r="H19" s="42">
        <f t="shared" si="5"/>
        <v>7.4026676870591238E-2</v>
      </c>
    </row>
    <row r="20" spans="2:8" s="35" customFormat="1" ht="15.6" customHeight="1">
      <c r="B20" s="43">
        <v>15</v>
      </c>
      <c r="C20" s="44">
        <f t="shared" si="0"/>
        <v>6.8979569881777142E-2</v>
      </c>
      <c r="D20" s="44">
        <f t="shared" si="1"/>
        <v>6.9034709426047142E-2</v>
      </c>
      <c r="E20" s="44">
        <f t="shared" si="2"/>
        <v>6.9089848970317141E-2</v>
      </c>
      <c r="F20" s="44">
        <f t="shared" si="3"/>
        <v>6.9144988514587169E-2</v>
      </c>
      <c r="G20" s="44">
        <f t="shared" si="4"/>
        <v>6.9200128058857155E-2</v>
      </c>
      <c r="H20" s="44">
        <f t="shared" si="5"/>
        <v>6.9255267603127155E-2</v>
      </c>
    </row>
    <row r="21" spans="2:8" s="35" customFormat="1" ht="15.6" customHeight="1">
      <c r="B21" s="41">
        <v>16</v>
      </c>
      <c r="C21" s="42">
        <f t="shared" si="0"/>
        <v>6.4821445278056278E-2</v>
      </c>
      <c r="D21" s="42">
        <f t="shared" si="1"/>
        <v>6.4873260981715822E-2</v>
      </c>
      <c r="E21" s="42">
        <f t="shared" si="2"/>
        <v>6.4925076685375324E-2</v>
      </c>
      <c r="F21" s="42">
        <f t="shared" si="3"/>
        <v>6.4976892389034854E-2</v>
      </c>
      <c r="G21" s="42">
        <f t="shared" si="4"/>
        <v>6.5028708092694357E-2</v>
      </c>
      <c r="H21" s="42">
        <f t="shared" si="5"/>
        <v>6.5080523796353859E-2</v>
      </c>
    </row>
    <row r="22" spans="2:8" s="35" customFormat="1" ht="15.6" customHeight="1">
      <c r="B22" s="41">
        <v>17</v>
      </c>
      <c r="C22" s="42">
        <f t="shared" si="0"/>
        <v>6.1152736117297157E-2</v>
      </c>
      <c r="D22" s="42">
        <f t="shared" si="1"/>
        <v>6.1201619199725055E-2</v>
      </c>
      <c r="E22" s="42">
        <f t="shared" si="2"/>
        <v>6.1250502282152945E-2</v>
      </c>
      <c r="F22" s="42">
        <f t="shared" si="3"/>
        <v>6.1299385364580856E-2</v>
      </c>
      <c r="G22" s="42">
        <f t="shared" si="4"/>
        <v>6.134826844700874E-2</v>
      </c>
      <c r="H22" s="42">
        <f t="shared" si="5"/>
        <v>6.139715152943663E-2</v>
      </c>
    </row>
    <row r="23" spans="2:8" s="35" customFormat="1" ht="15.6" customHeight="1">
      <c r="B23" s="41">
        <v>18</v>
      </c>
      <c r="C23" s="42">
        <f t="shared" si="0"/>
        <v>5.7891873142977834E-2</v>
      </c>
      <c r="D23" s="42">
        <f t="shared" si="1"/>
        <v>5.793814962031036E-2</v>
      </c>
      <c r="E23" s="42">
        <f t="shared" si="2"/>
        <v>5.7984426097642872E-2</v>
      </c>
      <c r="F23" s="42">
        <f t="shared" si="3"/>
        <v>5.8030702574975397E-2</v>
      </c>
      <c r="G23" s="42">
        <f t="shared" si="4"/>
        <v>5.8076979052307902E-2</v>
      </c>
      <c r="H23" s="42">
        <f t="shared" si="5"/>
        <v>5.8123255529640414E-2</v>
      </c>
    </row>
    <row r="24" spans="2:8" s="35" customFormat="1" ht="15.6" customHeight="1">
      <c r="B24" s="41">
        <v>19</v>
      </c>
      <c r="C24" s="42">
        <f t="shared" si="0"/>
        <v>5.4974459572715365E-2</v>
      </c>
      <c r="D24" s="42">
        <f t="shared" si="1"/>
        <v>5.5018403984843839E-2</v>
      </c>
      <c r="E24" s="42">
        <f t="shared" si="2"/>
        <v>5.5062348396972306E-2</v>
      </c>
      <c r="F24" s="42">
        <f t="shared" si="3"/>
        <v>5.5106292809100781E-2</v>
      </c>
      <c r="G24" s="42">
        <f t="shared" si="4"/>
        <v>5.5150237221229234E-2</v>
      </c>
      <c r="H24" s="42">
        <f t="shared" si="5"/>
        <v>5.5194181633357708E-2</v>
      </c>
    </row>
    <row r="25" spans="2:8" s="35" customFormat="1" ht="15.6" customHeight="1">
      <c r="B25" s="41">
        <v>20</v>
      </c>
      <c r="C25" s="42">
        <f t="shared" si="0"/>
        <v>5.23489779797306E-2</v>
      </c>
      <c r="D25" s="42">
        <f t="shared" si="1"/>
        <v>5.2390823685549724E-2</v>
      </c>
      <c r="E25" s="42">
        <f t="shared" si="2"/>
        <v>5.2432669391368855E-2</v>
      </c>
      <c r="F25" s="42">
        <f t="shared" si="3"/>
        <v>5.2474515097187993E-2</v>
      </c>
      <c r="G25" s="42">
        <f t="shared" si="4"/>
        <v>5.251636080300711E-2</v>
      </c>
      <c r="H25" s="42">
        <f t="shared" si="5"/>
        <v>5.2558206508826234E-2</v>
      </c>
    </row>
    <row r="26" spans="2:8" s="35" customFormat="1" ht="15.6" customHeight="1">
      <c r="B26" s="45">
        <v>21</v>
      </c>
      <c r="C26" s="46">
        <f t="shared" si="0"/>
        <v>4.9973723779609541E-2</v>
      </c>
      <c r="D26" s="46">
        <f t="shared" si="1"/>
        <v>5.0013670801016111E-2</v>
      </c>
      <c r="E26" s="46">
        <f t="shared" si="2"/>
        <v>5.0053617822422673E-2</v>
      </c>
      <c r="F26" s="46">
        <f t="shared" si="3"/>
        <v>5.0093564843829236E-2</v>
      </c>
      <c r="G26" s="46">
        <f t="shared" si="4"/>
        <v>5.0133511865235791E-2</v>
      </c>
      <c r="H26" s="46">
        <f t="shared" si="5"/>
        <v>5.0173458886642347E-2</v>
      </c>
    </row>
    <row r="27" spans="2:8" s="35" customFormat="1" ht="15.6" customHeight="1">
      <c r="B27" s="41">
        <v>22</v>
      </c>
      <c r="C27" s="42">
        <f t="shared" si="0"/>
        <v>4.781457503885736E-2</v>
      </c>
      <c r="D27" s="42">
        <f t="shared" si="1"/>
        <v>4.7852796122021916E-2</v>
      </c>
      <c r="E27" s="42">
        <f t="shared" si="2"/>
        <v>4.7891017205186473E-2</v>
      </c>
      <c r="F27" s="42">
        <f t="shared" si="3"/>
        <v>4.792923828835103E-2</v>
      </c>
      <c r="G27" s="42">
        <f t="shared" si="4"/>
        <v>4.7967459371515565E-2</v>
      </c>
      <c r="H27" s="42">
        <f t="shared" si="5"/>
        <v>4.8005680454680122E-2</v>
      </c>
    </row>
    <row r="28" spans="2:8" s="35" customFormat="1" ht="15.6" customHeight="1">
      <c r="B28" s="41">
        <v>23</v>
      </c>
      <c r="C28" s="42">
        <f t="shared" si="0"/>
        <v>4.5843344072524363E-2</v>
      </c>
      <c r="D28" s="42">
        <f t="shared" si="1"/>
        <v>4.5879989431495218E-2</v>
      </c>
      <c r="E28" s="42">
        <f t="shared" si="2"/>
        <v>4.5916634790466052E-2</v>
      </c>
      <c r="F28" s="42">
        <f t="shared" si="3"/>
        <v>4.5953280149436906E-2</v>
      </c>
      <c r="G28" s="42">
        <f t="shared" si="4"/>
        <v>4.5989925508407734E-2</v>
      </c>
      <c r="H28" s="42">
        <f t="shared" si="5"/>
        <v>4.6026570867378575E-2</v>
      </c>
    </row>
    <row r="29" spans="2:8" s="35" customFormat="1" ht="15.6" customHeight="1">
      <c r="B29" s="41">
        <v>24</v>
      </c>
      <c r="C29" s="42">
        <f t="shared" si="0"/>
        <v>4.4036541142426278E-2</v>
      </c>
      <c r="D29" s="42">
        <f t="shared" si="1"/>
        <v>4.4071742214482582E-2</v>
      </c>
      <c r="E29" s="42">
        <f t="shared" si="2"/>
        <v>4.4106943286538872E-2</v>
      </c>
      <c r="F29" s="42">
        <f t="shared" si="3"/>
        <v>4.4142144358595176E-2</v>
      </c>
      <c r="G29" s="42">
        <f t="shared" si="4"/>
        <v>4.4177345430651459E-2</v>
      </c>
      <c r="H29" s="42">
        <f t="shared" si="5"/>
        <v>4.4212546502707756E-2</v>
      </c>
    </row>
    <row r="30" spans="2:8" s="35" customFormat="1" ht="15.6" customHeight="1">
      <c r="B30" s="43">
        <v>25</v>
      </c>
      <c r="C30" s="44">
        <f t="shared" si="0"/>
        <v>4.2374434867791785E-2</v>
      </c>
      <c r="D30" s="63">
        <f t="shared" si="1"/>
        <v>4.2408307317726074E-2</v>
      </c>
      <c r="E30" s="44">
        <f t="shared" si="2"/>
        <v>4.2442179767660362E-2</v>
      </c>
      <c r="F30" s="44">
        <f t="shared" si="3"/>
        <v>4.2476052217594651E-2</v>
      </c>
      <c r="G30" s="44">
        <f t="shared" si="4"/>
        <v>4.2509924667528926E-2</v>
      </c>
      <c r="H30" s="44">
        <f t="shared" si="5"/>
        <v>4.2543797117463214E-2</v>
      </c>
    </row>
    <row r="31" spans="2:8" s="35" customFormat="1" ht="15.6" customHeight="1">
      <c r="B31" s="41">
        <v>26</v>
      </c>
      <c r="C31" s="42">
        <f t="shared" si="0"/>
        <v>4.0840329464220948E-2</v>
      </c>
      <c r="D31" s="42">
        <f t="shared" si="1"/>
        <v>4.0872975610875009E-2</v>
      </c>
      <c r="E31" s="42">
        <f t="shared" si="2"/>
        <v>4.0905621757529056E-2</v>
      </c>
      <c r="F31" s="42">
        <f t="shared" si="3"/>
        <v>4.0938267904183118E-2</v>
      </c>
      <c r="G31" s="42">
        <f t="shared" si="4"/>
        <v>4.0970914050837165E-2</v>
      </c>
      <c r="H31" s="42">
        <f t="shared" si="5"/>
        <v>4.1003560197491212E-2</v>
      </c>
    </row>
    <row r="32" spans="2:8" s="35" customFormat="1" ht="15.6" customHeight="1">
      <c r="B32" s="41">
        <v>27</v>
      </c>
      <c r="C32" s="42">
        <f t="shared" si="0"/>
        <v>3.9420002596210348E-2</v>
      </c>
      <c r="D32" s="42">
        <f t="shared" si="1"/>
        <v>3.9451513389652561E-2</v>
      </c>
      <c r="E32" s="42">
        <f t="shared" si="2"/>
        <v>3.9483024183094774E-2</v>
      </c>
      <c r="F32" s="42">
        <f t="shared" si="3"/>
        <v>3.9514534976537001E-2</v>
      </c>
      <c r="G32" s="42">
        <f t="shared" si="4"/>
        <v>3.95460457699792E-2</v>
      </c>
      <c r="H32" s="42">
        <f t="shared" si="5"/>
        <v>3.9577556563421414E-2</v>
      </c>
    </row>
    <row r="33" spans="2:8" s="35" customFormat="1" ht="15.6" customHeight="1">
      <c r="B33" s="41">
        <v>28</v>
      </c>
      <c r="C33" s="42">
        <f t="shared" si="0"/>
        <v>3.8101263689849285E-2</v>
      </c>
      <c r="D33" s="42">
        <f t="shared" si="1"/>
        <v>3.8131720335484662E-2</v>
      </c>
      <c r="E33" s="42">
        <f t="shared" si="2"/>
        <v>3.8162176981120031E-2</v>
      </c>
      <c r="F33" s="42">
        <f t="shared" si="3"/>
        <v>3.8192633626755401E-2</v>
      </c>
      <c r="G33" s="42">
        <f t="shared" si="4"/>
        <v>3.8223090272390764E-2</v>
      </c>
      <c r="H33" s="42">
        <f t="shared" si="5"/>
        <v>3.8253546918026141E-2</v>
      </c>
    </row>
    <row r="34" spans="2:8" s="35" customFormat="1" ht="15.6" customHeight="1">
      <c r="B34" s="41">
        <v>29</v>
      </c>
      <c r="C34" s="42">
        <f t="shared" si="0"/>
        <v>3.6873603629098202E-2</v>
      </c>
      <c r="D34" s="42">
        <f t="shared" si="1"/>
        <v>3.6903078931759356E-2</v>
      </c>
      <c r="E34" s="42">
        <f t="shared" si="2"/>
        <v>3.6932554234420503E-2</v>
      </c>
      <c r="F34" s="42">
        <f t="shared" si="3"/>
        <v>3.6962029537081657E-2</v>
      </c>
      <c r="G34" s="42">
        <f t="shared" si="4"/>
        <v>3.6991504839742798E-2</v>
      </c>
      <c r="H34" s="42">
        <f t="shared" si="5"/>
        <v>3.7020980142403945E-2</v>
      </c>
    </row>
    <row r="35" spans="2:8" s="35" customFormat="1" ht="15.6" customHeight="1">
      <c r="B35" s="41">
        <v>30</v>
      </c>
      <c r="C35" s="42">
        <f t="shared" si="0"/>
        <v>3.5727914512809628E-2</v>
      </c>
      <c r="D35" s="42">
        <f t="shared" si="1"/>
        <v>3.5756473996832662E-2</v>
      </c>
      <c r="E35" s="42">
        <f t="shared" si="2"/>
        <v>3.5785033480855689E-2</v>
      </c>
      <c r="F35" s="42">
        <f t="shared" si="3"/>
        <v>3.5813592964878724E-2</v>
      </c>
      <c r="G35" s="42">
        <f t="shared" si="4"/>
        <v>3.5842152448901744E-2</v>
      </c>
      <c r="H35" s="42">
        <f t="shared" si="5"/>
        <v>3.5870711932924772E-2</v>
      </c>
    </row>
    <row r="36" spans="2:8" s="35" customFormat="1" ht="15.6" customHeight="1">
      <c r="B36" s="45">
        <v>31</v>
      </c>
      <c r="C36" s="46">
        <f t="shared" si="0"/>
        <v>3.4656263652327032E-2</v>
      </c>
      <c r="D36" s="46">
        <f t="shared" si="1"/>
        <v>3.4683966500969984E-2</v>
      </c>
      <c r="E36" s="46">
        <f t="shared" si="2"/>
        <v>3.4711669349612929E-2</v>
      </c>
      <c r="F36" s="46">
        <f t="shared" si="3"/>
        <v>3.4739372198255881E-2</v>
      </c>
      <c r="G36" s="46">
        <f t="shared" si="4"/>
        <v>3.476707504689882E-2</v>
      </c>
      <c r="H36" s="46">
        <f t="shared" si="5"/>
        <v>3.4794777895541765E-2</v>
      </c>
    </row>
    <row r="37" spans="2:8" s="35" customFormat="1" ht="15.6" customHeight="1">
      <c r="B37" s="41">
        <v>32</v>
      </c>
      <c r="C37" s="42">
        <f t="shared" si="0"/>
        <v>3.3651709944532981E-2</v>
      </c>
      <c r="D37" s="42">
        <f t="shared" si="1"/>
        <v>3.3678609792610149E-2</v>
      </c>
      <c r="E37" s="42">
        <f t="shared" si="2"/>
        <v>3.3705509640687317E-2</v>
      </c>
      <c r="F37" s="42">
        <f t="shared" si="3"/>
        <v>3.3732409488764485E-2</v>
      </c>
      <c r="G37" s="42">
        <f t="shared" si="4"/>
        <v>3.3759309336841639E-2</v>
      </c>
      <c r="H37" s="42">
        <f t="shared" si="5"/>
        <v>3.37862091849188E-2</v>
      </c>
    </row>
    <row r="38" spans="2:8" s="35" customFormat="1" ht="15.6" customHeight="1">
      <c r="B38" s="41">
        <v>33</v>
      </c>
      <c r="C38" s="42">
        <f t="shared" si="0"/>
        <v>3.270815363161652E-2</v>
      </c>
      <c r="D38" s="42">
        <f t="shared" si="1"/>
        <v>3.2734299238036682E-2</v>
      </c>
      <c r="E38" s="42">
        <f t="shared" si="2"/>
        <v>3.2760444844456837E-2</v>
      </c>
      <c r="F38" s="42">
        <f t="shared" si="3"/>
        <v>3.2786590450877E-2</v>
      </c>
      <c r="G38" s="42">
        <f t="shared" si="4"/>
        <v>3.2812736057297148E-2</v>
      </c>
      <c r="H38" s="42">
        <f t="shared" si="5"/>
        <v>3.2838881663717304E-2</v>
      </c>
    </row>
    <row r="39" spans="2:8" s="35" customFormat="1" ht="15.6" customHeight="1">
      <c r="B39" s="41">
        <v>34</v>
      </c>
      <c r="C39" s="42">
        <f t="shared" si="0"/>
        <v>3.1820212573822164E-2</v>
      </c>
      <c r="D39" s="42">
        <f t="shared" si="1"/>
        <v>3.1845648395224108E-2</v>
      </c>
      <c r="E39" s="42">
        <f t="shared" si="2"/>
        <v>3.1871084216626044E-2</v>
      </c>
      <c r="F39" s="42">
        <f t="shared" si="3"/>
        <v>3.1896520038027981E-2</v>
      </c>
      <c r="G39" s="42">
        <f t="shared" si="4"/>
        <v>3.1921955859429904E-2</v>
      </c>
      <c r="H39" s="42">
        <f t="shared" si="5"/>
        <v>3.1947391680831848E-2</v>
      </c>
    </row>
    <row r="40" spans="2:8" s="35" customFormat="1" ht="15.6" customHeight="1">
      <c r="B40" s="43">
        <v>35</v>
      </c>
      <c r="C40" s="44">
        <f t="shared" si="0"/>
        <v>3.0983119732585544E-2</v>
      </c>
      <c r="D40" s="44">
        <f t="shared" si="1"/>
        <v>3.1007886415025665E-2</v>
      </c>
      <c r="E40" s="44">
        <f t="shared" si="2"/>
        <v>3.1032653097465775E-2</v>
      </c>
      <c r="F40" s="44">
        <f t="shared" si="3"/>
        <v>3.10574197799059E-2</v>
      </c>
      <c r="G40" s="44">
        <f t="shared" si="4"/>
        <v>3.1082186462346006E-2</v>
      </c>
      <c r="H40" s="44">
        <f t="shared" si="5"/>
        <v>3.1106953144786124E-2</v>
      </c>
    </row>
    <row r="41" spans="2:8" s="35" customFormat="1" ht="15.6" customHeight="1">
      <c r="B41" s="41">
        <v>36</v>
      </c>
      <c r="C41" s="42">
        <f t="shared" si="0"/>
        <v>3.0192637739812109E-2</v>
      </c>
      <c r="D41" s="42">
        <f t="shared" si="1"/>
        <v>3.0216772542162082E-2</v>
      </c>
      <c r="E41" s="42">
        <f t="shared" si="2"/>
        <v>3.0240907344512052E-2</v>
      </c>
      <c r="F41" s="42">
        <f t="shared" si="3"/>
        <v>3.0265042146862025E-2</v>
      </c>
      <c r="G41" s="42">
        <f t="shared" si="4"/>
        <v>3.0289176949211988E-2</v>
      </c>
      <c r="H41" s="42">
        <f t="shared" si="5"/>
        <v>3.0313311751561958E-2</v>
      </c>
    </row>
    <row r="42" spans="2:8" s="35" customFormat="1" ht="15.6" customHeight="1">
      <c r="B42" s="41">
        <v>37</v>
      </c>
      <c r="C42" s="42">
        <f t="shared" si="0"/>
        <v>2.9444987320787402E-2</v>
      </c>
      <c r="D42" s="42">
        <f t="shared" si="1"/>
        <v>2.9468524480915931E-2</v>
      </c>
      <c r="E42" s="42">
        <f t="shared" si="2"/>
        <v>2.9492061641044461E-2</v>
      </c>
      <c r="F42" s="42">
        <f t="shared" si="3"/>
        <v>2.951559880117299E-2</v>
      </c>
      <c r="G42" s="42">
        <f t="shared" si="4"/>
        <v>2.9539135961301512E-2</v>
      </c>
      <c r="H42" s="42">
        <f t="shared" si="5"/>
        <v>2.9562673121430037E-2</v>
      </c>
    </row>
    <row r="43" spans="2:8" s="35" customFormat="1" ht="15.6" customHeight="1">
      <c r="B43" s="41">
        <v>38</v>
      </c>
      <c r="C43" s="42">
        <f t="shared" si="0"/>
        <v>2.8736787018732262E-2</v>
      </c>
      <c r="D43" s="42">
        <f t="shared" si="1"/>
        <v>2.8759758071505034E-2</v>
      </c>
      <c r="E43" s="42">
        <f t="shared" si="2"/>
        <v>2.87827291242778E-2</v>
      </c>
      <c r="F43" s="42">
        <f t="shared" si="3"/>
        <v>2.8805700177050569E-2</v>
      </c>
      <c r="G43" s="42">
        <f t="shared" si="4"/>
        <v>2.8828671229823331E-2</v>
      </c>
      <c r="H43" s="42">
        <f t="shared" si="5"/>
        <v>2.8851642282596096E-2</v>
      </c>
    </row>
    <row r="44" spans="2:8" s="35" customFormat="1" ht="15.6" customHeight="1">
      <c r="B44" s="41">
        <v>39</v>
      </c>
      <c r="C44" s="42">
        <f t="shared" si="0"/>
        <v>2.8065002192503793E-2</v>
      </c>
      <c r="D44" s="42">
        <f t="shared" si="1"/>
        <v>2.8087436247014191E-2</v>
      </c>
      <c r="E44" s="42">
        <f t="shared" si="2"/>
        <v>2.8109870301524585E-2</v>
      </c>
      <c r="F44" s="42">
        <f t="shared" si="3"/>
        <v>2.8132304356034983E-2</v>
      </c>
      <c r="G44" s="42">
        <f t="shared" si="4"/>
        <v>2.8154738410545371E-2</v>
      </c>
      <c r="H44" s="42">
        <f t="shared" si="5"/>
        <v>2.8177172465055765E-2</v>
      </c>
    </row>
    <row r="45" spans="2:8" s="35" customFormat="1" ht="15.6" customHeight="1">
      <c r="B45" s="41">
        <v>40</v>
      </c>
      <c r="C45" s="42">
        <f t="shared" si="0"/>
        <v>2.7426901664641071E-2</v>
      </c>
      <c r="D45" s="42">
        <f t="shared" si="1"/>
        <v>2.7448825646787068E-2</v>
      </c>
      <c r="E45" s="42">
        <f t="shared" si="2"/>
        <v>2.7470749628933065E-2</v>
      </c>
      <c r="F45" s="42">
        <f t="shared" si="3"/>
        <v>2.7492673611079061E-2</v>
      </c>
      <c r="G45" s="42">
        <f t="shared" si="4"/>
        <v>2.7514597593225054E-2</v>
      </c>
      <c r="H45" s="42">
        <f t="shared" si="5"/>
        <v>2.7536521575371047E-2</v>
      </c>
    </row>
    <row r="46" spans="2:8" s="35" customFormat="1" ht="15.6" customHeight="1">
      <c r="B46" s="45">
        <v>41</v>
      </c>
      <c r="C46" s="46">
        <f t="shared" si="0"/>
        <v>2.6820020713599447E-2</v>
      </c>
      <c r="D46" s="46">
        <f t="shared" si="1"/>
        <v>2.6841459579077947E-2</v>
      </c>
      <c r="E46" s="46">
        <f t="shared" si="2"/>
        <v>2.6862898444556443E-2</v>
      </c>
      <c r="F46" s="46">
        <f t="shared" si="3"/>
        <v>2.6884337310034943E-2</v>
      </c>
      <c r="G46" s="46">
        <f>$H$3*(1+(5/6)*$H$3)*((1+$H$3)^($B46-1))/((1+$H$3)^$B46-1)</f>
        <v>2.6905776175513433E-2</v>
      </c>
      <c r="H46" s="46">
        <f t="shared" si="5"/>
        <v>2.6927215040991929E-2</v>
      </c>
    </row>
    <row r="47" spans="2:8" s="35" customFormat="1" ht="15.6" customHeight="1">
      <c r="B47" s="41"/>
      <c r="C47" s="42"/>
      <c r="D47" s="42"/>
      <c r="E47" s="42"/>
      <c r="F47" s="42"/>
      <c r="G47" s="42"/>
      <c r="H47" s="42"/>
    </row>
    <row r="48" spans="2:8" s="35" customFormat="1" ht="15.6" customHeight="1">
      <c r="B48" s="41"/>
      <c r="C48" s="42"/>
      <c r="D48" s="42"/>
      <c r="E48" s="42"/>
      <c r="F48" s="42"/>
      <c r="G48" s="42"/>
      <c r="H48" s="42"/>
    </row>
    <row r="49" spans="2:8" s="35" customFormat="1" ht="15.6" customHeight="1">
      <c r="B49" s="41"/>
      <c r="C49" s="42"/>
      <c r="D49" s="42"/>
      <c r="E49" s="42"/>
      <c r="F49" s="42"/>
      <c r="G49" s="42"/>
      <c r="H49" s="42"/>
    </row>
    <row r="50" spans="2:8" s="35" customFormat="1" ht="15.6" customHeight="1">
      <c r="B50" s="47"/>
      <c r="C50" s="48"/>
      <c r="D50" s="48"/>
      <c r="E50" s="48"/>
      <c r="F50" s="48"/>
      <c r="G50" s="48"/>
      <c r="H50" s="48"/>
    </row>
    <row r="51" spans="2:8" ht="13.5" hidden="1">
      <c r="B51" s="80" t="s">
        <v>12</v>
      </c>
      <c r="C51" s="80"/>
      <c r="D51" s="80"/>
      <c r="E51" s="80"/>
      <c r="F51" s="80"/>
      <c r="G51" s="80"/>
    </row>
    <row r="52" spans="2:8" s="35" customFormat="1" hidden="1">
      <c r="D52" s="81"/>
      <c r="E52" s="81"/>
      <c r="F52" s="81"/>
      <c r="G52" s="36" t="s">
        <v>9</v>
      </c>
      <c r="H52" s="36" t="s">
        <v>10</v>
      </c>
    </row>
    <row r="53" spans="2:8" s="35" customFormat="1" hidden="1">
      <c r="D53" s="81"/>
      <c r="E53" s="81"/>
      <c r="F53" s="81"/>
      <c r="G53" s="37">
        <v>2.7199999999999998E-2</v>
      </c>
      <c r="H53" s="38">
        <v>1.3596E-2</v>
      </c>
    </row>
    <row r="54" spans="2:8" s="35" customFormat="1" hidden="1">
      <c r="G54" s="37"/>
      <c r="H54" s="38"/>
    </row>
    <row r="55" spans="2:8" s="35" customFormat="1" ht="15.6" hidden="1" customHeight="1">
      <c r="B55" s="39" t="s">
        <v>0</v>
      </c>
      <c r="C55" s="39" t="s">
        <v>3</v>
      </c>
      <c r="D55" s="39" t="s">
        <v>4</v>
      </c>
      <c r="E55" s="39" t="s">
        <v>5</v>
      </c>
      <c r="F55" s="39" t="s">
        <v>6</v>
      </c>
      <c r="G55" s="39" t="s">
        <v>7</v>
      </c>
      <c r="H55" s="39" t="s">
        <v>8</v>
      </c>
    </row>
    <row r="56" spans="2:8" s="35" customFormat="1" ht="15.6" hidden="1" customHeight="1">
      <c r="B56" s="39">
        <v>46</v>
      </c>
      <c r="C56" s="40">
        <f>$H$3*(1+(1/6)*$H$3)*((1+$H$3)^($B56-1))/((1+$H$3)^$B56-1)</f>
        <v>2.4182646983256305E-2</v>
      </c>
      <c r="D56" s="40">
        <f>$H$3*(1+(2/6)*$H$3)*((1+$H$3)^($B56-1))/((1+$H$3)^$B56-1)</f>
        <v>2.4201977636320465E-2</v>
      </c>
      <c r="E56" s="40">
        <f>$H$3*(1+(3/6)*$H$3)*((1+$H$3)^($B56-1))/((1+$H$3)^$B56-1)</f>
        <v>2.4221308289384614E-2</v>
      </c>
      <c r="F56" s="40">
        <f>$H$3*(1+(4/6)*$H$3)*((1+$H$3)^($B56-1))/((1+$H$3)^$B56-1)</f>
        <v>2.4240638942448774E-2</v>
      </c>
      <c r="G56" s="40">
        <f>$H$3*(1+(5/6)*$H$3)*((1+$H$3)^($B56-1))/((1+$H$3)^$B56-1)</f>
        <v>2.4259969595512923E-2</v>
      </c>
      <c r="H56" s="40">
        <f>$H$3*(1+(6/6)*$H$3)*((1+$H$3)^($B56-1))/((1+$H$3)^$B56-1)</f>
        <v>2.4279300248577072E-2</v>
      </c>
    </row>
    <row r="57" spans="2:8" s="35" customFormat="1" ht="15.6" hidden="1" customHeight="1">
      <c r="B57" s="41">
        <v>47</v>
      </c>
      <c r="C57" s="42">
        <f t="shared" ref="C57:C70" si="6">$H$3*(1+(1/6)*$H$3)*((1+$H$3)^($B57-1))/((1+$H$3)^$B57-1)</f>
        <v>2.3722751873321089E-2</v>
      </c>
      <c r="D57" s="42">
        <f t="shared" ref="D57:D70" si="7">$H$3*(1+(2/6)*$H$3)*((1+$H$3)^($B57-1))/((1+$H$3)^$B57-1)</f>
        <v>2.3741714904394889E-2</v>
      </c>
      <c r="E57" s="42">
        <f t="shared" ref="E57:E70" si="8">$H$3*(1+(3/6)*$H$3)*((1+$H$3)^($B57-1))/((1+$H$3)^$B57-1)</f>
        <v>2.3760677935468686E-2</v>
      </c>
      <c r="F57" s="42">
        <f t="shared" ref="F57:F70" si="9">$H$3*(1+(4/6)*$H$3)*((1+$H$3)^($B57-1))/((1+$H$3)^$B57-1)</f>
        <v>2.3779640966542486E-2</v>
      </c>
      <c r="G57" s="42">
        <f t="shared" ref="G57:G70" si="10">$H$3*(1+(5/6)*$H$3)*((1+$H$3)^($B57-1))/((1+$H$3)^$B57-1)</f>
        <v>2.3798603997616279E-2</v>
      </c>
      <c r="H57" s="42">
        <f t="shared" ref="H57:H70" si="11">$H$3*(1+(6/6)*$H$3)*((1+$H$3)^($B57-1))/((1+$H$3)^$B57-1)</f>
        <v>2.3817567028690076E-2</v>
      </c>
    </row>
    <row r="58" spans="2:8" s="35" customFormat="1" ht="15.6" hidden="1" customHeight="1">
      <c r="B58" s="41">
        <v>48</v>
      </c>
      <c r="C58" s="42">
        <f t="shared" si="6"/>
        <v>2.3282098149078789E-2</v>
      </c>
      <c r="D58" s="42">
        <f t="shared" si="7"/>
        <v>2.3300708938966144E-2</v>
      </c>
      <c r="E58" s="42">
        <f t="shared" si="8"/>
        <v>2.3319319728853493E-2</v>
      </c>
      <c r="F58" s="42">
        <f t="shared" si="9"/>
        <v>2.3337930518740849E-2</v>
      </c>
      <c r="G58" s="42">
        <f t="shared" si="10"/>
        <v>2.3356541308628197E-2</v>
      </c>
      <c r="H58" s="42">
        <f t="shared" si="11"/>
        <v>2.337515209851555E-2</v>
      </c>
    </row>
    <row r="59" spans="2:8" s="35" customFormat="1" ht="15.6" hidden="1" customHeight="1">
      <c r="B59" s="41">
        <v>49</v>
      </c>
      <c r="C59" s="42">
        <f t="shared" si="6"/>
        <v>2.2859507749649129E-2</v>
      </c>
      <c r="D59" s="42">
        <f t="shared" si="7"/>
        <v>2.2877780737458601E-2</v>
      </c>
      <c r="E59" s="42">
        <f t="shared" si="8"/>
        <v>2.2896053725268071E-2</v>
      </c>
      <c r="F59" s="42">
        <f t="shared" si="9"/>
        <v>2.2914326713077547E-2</v>
      </c>
      <c r="G59" s="42">
        <f t="shared" si="10"/>
        <v>2.2932599700887013E-2</v>
      </c>
      <c r="H59" s="42">
        <f t="shared" si="11"/>
        <v>2.2950872688696482E-2</v>
      </c>
    </row>
    <row r="60" spans="2:8" s="35" customFormat="1" ht="15.6" hidden="1" customHeight="1">
      <c r="B60" s="43">
        <v>50</v>
      </c>
      <c r="C60" s="44">
        <f t="shared" si="6"/>
        <v>2.2453896858678789E-2</v>
      </c>
      <c r="D60" s="44">
        <f t="shared" si="7"/>
        <v>2.247184561715895E-2</v>
      </c>
      <c r="E60" s="44">
        <f t="shared" si="8"/>
        <v>2.2489794375639107E-2</v>
      </c>
      <c r="F60" s="63">
        <f t="shared" si="9"/>
        <v>2.2507743134119268E-2</v>
      </c>
      <c r="G60" s="44">
        <f t="shared" si="10"/>
        <v>2.2525691892599425E-2</v>
      </c>
      <c r="H60" s="44">
        <f t="shared" si="11"/>
        <v>2.2543640651079583E-2</v>
      </c>
    </row>
    <row r="61" spans="2:8" s="35" customFormat="1" ht="15.6" hidden="1" customHeight="1">
      <c r="B61" s="41">
        <v>51</v>
      </c>
      <c r="C61" s="42">
        <f t="shared" si="6"/>
        <v>2.2064266664682263E-2</v>
      </c>
      <c r="D61" s="42">
        <f t="shared" si="7"/>
        <v>2.2081903968171224E-2</v>
      </c>
      <c r="E61" s="42">
        <f t="shared" si="8"/>
        <v>2.2099541271660174E-2</v>
      </c>
      <c r="F61" s="64">
        <f t="shared" si="9"/>
        <v>2.2117178575149134E-2</v>
      </c>
      <c r="G61" s="42">
        <f t="shared" si="10"/>
        <v>2.2134815878638081E-2</v>
      </c>
      <c r="H61" s="42">
        <f t="shared" si="11"/>
        <v>2.2152453182127035E-2</v>
      </c>
    </row>
    <row r="62" spans="2:8" s="35" customFormat="1" ht="15.6" hidden="1" customHeight="1">
      <c r="B62" s="41">
        <v>52</v>
      </c>
      <c r="C62" s="42">
        <f t="shared" si="6"/>
        <v>2.1689695187497113E-2</v>
      </c>
      <c r="D62" s="42">
        <f t="shared" si="7"/>
        <v>2.170703307333844E-2</v>
      </c>
      <c r="E62" s="42">
        <f t="shared" si="8"/>
        <v>2.1724370959179763E-2</v>
      </c>
      <c r="F62" s="64">
        <f t="shared" si="9"/>
        <v>2.1741708845021093E-2</v>
      </c>
      <c r="G62" s="42">
        <f t="shared" si="10"/>
        <v>2.1759046730862409E-2</v>
      </c>
      <c r="H62" s="42">
        <f t="shared" si="11"/>
        <v>2.1776384616703736E-2</v>
      </c>
    </row>
    <row r="63" spans="2:8" s="35" customFormat="1" ht="15.6" hidden="1" customHeight="1">
      <c r="B63" s="41">
        <v>53</v>
      </c>
      <c r="C63" s="42">
        <f t="shared" si="6"/>
        <v>2.1329330030046199E-2</v>
      </c>
      <c r="D63" s="42">
        <f t="shared" si="7"/>
        <v>2.1346379854210909E-2</v>
      </c>
      <c r="E63" s="42">
        <f t="shared" si="8"/>
        <v>2.1363429678375612E-2</v>
      </c>
      <c r="F63" s="64">
        <f t="shared" si="9"/>
        <v>2.1380479502540319E-2</v>
      </c>
      <c r="G63" s="42">
        <f t="shared" si="10"/>
        <v>2.1397529326705019E-2</v>
      </c>
      <c r="H63" s="42">
        <f t="shared" si="11"/>
        <v>2.1414579150869723E-2</v>
      </c>
    </row>
    <row r="64" spans="2:8" s="35" customFormat="1" ht="15.6" hidden="1" customHeight="1">
      <c r="B64" s="41">
        <v>54</v>
      </c>
      <c r="C64" s="42">
        <f t="shared" si="6"/>
        <v>2.0982381935459753E-2</v>
      </c>
      <c r="D64" s="42">
        <f t="shared" si="7"/>
        <v>2.0999154423018078E-2</v>
      </c>
      <c r="E64" s="42">
        <f t="shared" si="8"/>
        <v>2.1015926910576396E-2</v>
      </c>
      <c r="F64" s="42">
        <f t="shared" si="9"/>
        <v>2.1032699398134718E-2</v>
      </c>
      <c r="G64" s="42">
        <f t="shared" si="10"/>
        <v>2.1049471885693036E-2</v>
      </c>
      <c r="H64" s="42">
        <f t="shared" si="11"/>
        <v>2.1066244373251355E-2</v>
      </c>
    </row>
    <row r="65" spans="2:8" s="35" customFormat="1" ht="15.6" hidden="1" customHeight="1">
      <c r="B65" s="41">
        <v>55</v>
      </c>
      <c r="C65" s="42">
        <f t="shared" si="6"/>
        <v>2.0648119047056691E-2</v>
      </c>
      <c r="D65" s="42">
        <f t="shared" si="7"/>
        <v>2.0664624338061537E-2</v>
      </c>
      <c r="E65" s="42">
        <f t="shared" si="8"/>
        <v>2.0681129629066375E-2</v>
      </c>
      <c r="F65" s="42">
        <f t="shared" si="9"/>
        <v>2.069763492007122E-2</v>
      </c>
      <c r="G65" s="42">
        <f t="shared" si="10"/>
        <v>2.0714140211076055E-2</v>
      </c>
      <c r="H65" s="42">
        <f t="shared" si="11"/>
        <v>2.0730645502080897E-2</v>
      </c>
    </row>
    <row r="66" spans="2:8" s="35" customFormat="1" ht="15.6" hidden="1" customHeight="1">
      <c r="B66" s="45">
        <v>56</v>
      </c>
      <c r="C66" s="46">
        <f t="shared" si="6"/>
        <v>2.032586178332807E-2</v>
      </c>
      <c r="D66" s="46">
        <f t="shared" si="7"/>
        <v>2.0342109474601716E-2</v>
      </c>
      <c r="E66" s="46">
        <f t="shared" si="8"/>
        <v>2.0358357165875356E-2</v>
      </c>
      <c r="F66" s="46">
        <f t="shared" si="9"/>
        <v>2.0374604857149006E-2</v>
      </c>
      <c r="G66" s="46">
        <f t="shared" si="10"/>
        <v>2.0390852548422642E-2</v>
      </c>
      <c r="H66" s="46">
        <f t="shared" si="11"/>
        <v>2.0407100239696285E-2</v>
      </c>
    </row>
    <row r="67" spans="2:8" s="35" customFormat="1" ht="15.6" hidden="1" customHeight="1">
      <c r="B67" s="41">
        <v>57</v>
      </c>
      <c r="C67" s="42">
        <f t="shared" si="6"/>
        <v>2.0014978252396076E-2</v>
      </c>
      <c r="D67" s="42">
        <f t="shared" si="7"/>
        <v>2.0030977435651388E-2</v>
      </c>
      <c r="E67" s="42">
        <f t="shared" si="8"/>
        <v>2.0046976618906701E-2</v>
      </c>
      <c r="F67" s="42">
        <f t="shared" si="9"/>
        <v>2.0062975802162014E-2</v>
      </c>
      <c r="G67" s="42">
        <f t="shared" si="10"/>
        <v>2.0078974985417324E-2</v>
      </c>
      <c r="H67" s="42">
        <f t="shared" si="11"/>
        <v>2.0094974168672636E-2</v>
      </c>
    </row>
    <row r="68" spans="2:8" s="35" customFormat="1" ht="15.6" hidden="1" customHeight="1">
      <c r="B68" s="41">
        <v>58</v>
      </c>
      <c r="C68" s="42">
        <f t="shared" si="6"/>
        <v>1.9714880140838928E-2</v>
      </c>
      <c r="D68" s="42">
        <f t="shared" si="7"/>
        <v>1.9730639437514262E-2</v>
      </c>
      <c r="E68" s="42">
        <f t="shared" si="8"/>
        <v>1.9746398734189593E-2</v>
      </c>
      <c r="F68" s="42">
        <f t="shared" si="9"/>
        <v>1.9762158030864924E-2</v>
      </c>
      <c r="G68" s="42">
        <f t="shared" si="10"/>
        <v>1.9777917327540251E-2</v>
      </c>
      <c r="H68" s="42">
        <f t="shared" si="11"/>
        <v>1.9793676624215582E-2</v>
      </c>
    </row>
    <row r="69" spans="2:8" s="35" customFormat="1" ht="15.6" hidden="1" customHeight="1">
      <c r="B69" s="41">
        <v>59</v>
      </c>
      <c r="C69" s="42">
        <f t="shared" si="6"/>
        <v>1.9425019020601945E-2</v>
      </c>
      <c r="D69" s="42">
        <f t="shared" si="7"/>
        <v>1.9440546613743916E-2</v>
      </c>
      <c r="E69" s="42">
        <f t="shared" si="8"/>
        <v>1.9456074206885884E-2</v>
      </c>
      <c r="F69" s="42">
        <f t="shared" si="9"/>
        <v>1.9471601800027855E-2</v>
      </c>
      <c r="G69" s="42">
        <f t="shared" si="10"/>
        <v>1.9487129393169818E-2</v>
      </c>
      <c r="H69" s="42">
        <f t="shared" si="11"/>
        <v>1.9502656986311786E-2</v>
      </c>
    </row>
    <row r="70" spans="2:8" s="35" customFormat="1" ht="15.6" hidden="1" customHeight="1">
      <c r="B70" s="43">
        <v>60</v>
      </c>
      <c r="C70" s="44">
        <f t="shared" si="6"/>
        <v>1.9144883025216955E-2</v>
      </c>
      <c r="D70" s="44">
        <f t="shared" si="7"/>
        <v>1.9160186688706338E-2</v>
      </c>
      <c r="E70" s="44">
        <f t="shared" si="8"/>
        <v>1.917549035219572E-2</v>
      </c>
      <c r="F70" s="44">
        <f t="shared" si="9"/>
        <v>1.9190794015685107E-2</v>
      </c>
      <c r="G70" s="44">
        <f t="shared" si="10"/>
        <v>1.9206097679174482E-2</v>
      </c>
      <c r="H70" s="44">
        <f t="shared" si="11"/>
        <v>1.9221401342663865E-2</v>
      </c>
    </row>
    <row r="71" spans="2:8" s="35" customFormat="1" ht="15.6" hidden="1" customHeight="1">
      <c r="B71" s="49"/>
      <c r="C71" s="49"/>
      <c r="D71" s="49"/>
      <c r="E71" s="49"/>
      <c r="F71" s="49"/>
      <c r="G71" s="49"/>
      <c r="H71" s="49"/>
    </row>
    <row r="72" spans="2:8" s="35" customFormat="1" ht="15.6" hidden="1" customHeight="1">
      <c r="B72" s="50"/>
      <c r="C72" s="50"/>
      <c r="D72" s="50"/>
      <c r="E72" s="50"/>
      <c r="F72" s="50"/>
      <c r="G72" s="50"/>
      <c r="H72" s="50"/>
    </row>
    <row r="73" spans="2:8" s="35" customFormat="1" ht="15.6" hidden="1" customHeight="1">
      <c r="B73" s="50"/>
      <c r="C73" s="50"/>
      <c r="D73" s="50"/>
      <c r="E73" s="50"/>
      <c r="F73" s="50"/>
      <c r="G73" s="50"/>
      <c r="H73" s="50"/>
    </row>
    <row r="74" spans="2:8" s="35" customFormat="1" ht="15.6" hidden="1" customHeight="1">
      <c r="B74" s="50"/>
      <c r="C74" s="50"/>
      <c r="D74" s="50"/>
      <c r="E74" s="50"/>
      <c r="F74" s="50"/>
      <c r="G74" s="50"/>
      <c r="H74" s="50"/>
    </row>
    <row r="75" spans="2:8" s="35" customFormat="1" ht="15.6" hidden="1" customHeight="1">
      <c r="B75" s="50"/>
      <c r="C75" s="50"/>
      <c r="D75" s="50"/>
      <c r="E75" s="50"/>
      <c r="F75" s="50"/>
      <c r="G75" s="50"/>
      <c r="H75" s="50"/>
    </row>
    <row r="76" spans="2:8" s="35" customFormat="1" ht="15.6" hidden="1" customHeight="1">
      <c r="B76" s="50"/>
      <c r="C76" s="50"/>
      <c r="D76" s="50"/>
      <c r="E76" s="50"/>
      <c r="F76" s="50"/>
      <c r="G76" s="50"/>
      <c r="H76" s="50"/>
    </row>
    <row r="77" spans="2:8" s="35" customFormat="1" ht="15.6" hidden="1" customHeight="1">
      <c r="B77" s="50"/>
      <c r="C77" s="50"/>
      <c r="D77" s="50"/>
      <c r="E77" s="50"/>
      <c r="F77" s="50"/>
      <c r="G77" s="50"/>
      <c r="H77" s="50"/>
    </row>
    <row r="78" spans="2:8" s="35" customFormat="1" ht="15.6" hidden="1" customHeight="1">
      <c r="B78" s="50"/>
      <c r="C78" s="50"/>
      <c r="D78" s="50"/>
      <c r="E78" s="50"/>
      <c r="F78" s="50"/>
      <c r="G78" s="50"/>
      <c r="H78" s="50"/>
    </row>
    <row r="79" spans="2:8" s="35" customFormat="1" ht="15.6" hidden="1" customHeight="1">
      <c r="B79" s="50"/>
      <c r="C79" s="50"/>
      <c r="D79" s="50"/>
      <c r="E79" s="50"/>
      <c r="F79" s="50"/>
      <c r="G79" s="50"/>
      <c r="H79" s="50"/>
    </row>
    <row r="80" spans="2:8" s="35" customFormat="1" ht="15.6" hidden="1" customHeight="1">
      <c r="B80" s="50"/>
      <c r="C80" s="50"/>
      <c r="D80" s="50"/>
      <c r="E80" s="50"/>
      <c r="F80" s="50"/>
      <c r="G80" s="50"/>
      <c r="H80" s="50"/>
    </row>
    <row r="81" spans="2:8" s="35" customFormat="1" ht="15.6" hidden="1" customHeight="1">
      <c r="B81" s="50"/>
      <c r="C81" s="50"/>
      <c r="D81" s="50"/>
      <c r="E81" s="50"/>
      <c r="F81" s="50"/>
      <c r="G81" s="50"/>
      <c r="H81" s="50"/>
    </row>
    <row r="82" spans="2:8" s="35" customFormat="1" ht="15.6" hidden="1" customHeight="1">
      <c r="B82" s="50"/>
      <c r="C82" s="50"/>
      <c r="D82" s="50"/>
      <c r="E82" s="50"/>
      <c r="F82" s="50"/>
      <c r="G82" s="50"/>
      <c r="H82" s="50"/>
    </row>
    <row r="83" spans="2:8" s="35" customFormat="1" ht="15.6" hidden="1" customHeight="1">
      <c r="B83" s="50"/>
      <c r="C83" s="50"/>
      <c r="D83" s="50"/>
      <c r="E83" s="50"/>
      <c r="F83" s="50"/>
      <c r="G83" s="50"/>
      <c r="H83" s="50"/>
    </row>
    <row r="84" spans="2:8" s="35" customFormat="1" ht="15.6" hidden="1" customHeight="1">
      <c r="B84" s="50"/>
      <c r="C84" s="50"/>
      <c r="D84" s="50"/>
      <c r="E84" s="50"/>
      <c r="F84" s="50"/>
      <c r="G84" s="50"/>
      <c r="H84" s="50"/>
    </row>
    <row r="85" spans="2:8" s="35" customFormat="1" ht="15.6" hidden="1" customHeight="1">
      <c r="B85" s="50"/>
      <c r="C85" s="50"/>
      <c r="D85" s="50"/>
      <c r="E85" s="50"/>
      <c r="F85" s="50"/>
      <c r="G85" s="50"/>
      <c r="H85" s="50"/>
    </row>
    <row r="86" spans="2:8" s="35" customFormat="1" ht="15.6" hidden="1" customHeight="1">
      <c r="B86" s="50"/>
      <c r="C86" s="50"/>
      <c r="D86" s="50"/>
      <c r="E86" s="50"/>
      <c r="F86" s="50"/>
      <c r="G86" s="50"/>
      <c r="H86" s="50"/>
    </row>
    <row r="87" spans="2:8" s="35" customFormat="1" ht="15.6" hidden="1" customHeight="1">
      <c r="B87" s="50"/>
      <c r="C87" s="50"/>
      <c r="D87" s="50"/>
      <c r="E87" s="50"/>
      <c r="F87" s="50"/>
      <c r="G87" s="50"/>
      <c r="H87" s="50"/>
    </row>
    <row r="88" spans="2:8" s="35" customFormat="1" ht="15.6" hidden="1" customHeight="1">
      <c r="B88" s="50"/>
      <c r="C88" s="50"/>
      <c r="D88" s="50"/>
      <c r="E88" s="50"/>
      <c r="F88" s="50"/>
      <c r="G88" s="50"/>
      <c r="H88" s="50"/>
    </row>
    <row r="89" spans="2:8" s="35" customFormat="1" ht="15.6" hidden="1" customHeight="1">
      <c r="B89" s="50"/>
      <c r="C89" s="50"/>
      <c r="D89" s="50"/>
      <c r="E89" s="50"/>
      <c r="F89" s="50"/>
      <c r="G89" s="50"/>
      <c r="H89" s="50"/>
    </row>
    <row r="90" spans="2:8" s="35" customFormat="1" ht="15.6" hidden="1" customHeight="1">
      <c r="B90" s="50"/>
      <c r="C90" s="50"/>
      <c r="D90" s="50"/>
      <c r="E90" s="50"/>
      <c r="F90" s="50"/>
      <c r="G90" s="50"/>
      <c r="H90" s="50"/>
    </row>
    <row r="91" spans="2:8" s="35" customFormat="1" ht="15.6" hidden="1" customHeight="1">
      <c r="B91" s="50"/>
      <c r="C91" s="50"/>
      <c r="D91" s="50"/>
      <c r="E91" s="50"/>
      <c r="F91" s="50"/>
      <c r="G91" s="50"/>
      <c r="H91" s="50"/>
    </row>
    <row r="92" spans="2:8" s="35" customFormat="1" ht="15.6" hidden="1" customHeight="1">
      <c r="B92" s="50"/>
      <c r="C92" s="50"/>
      <c r="D92" s="50"/>
      <c r="E92" s="50"/>
      <c r="F92" s="50"/>
      <c r="G92" s="50"/>
      <c r="H92" s="50"/>
    </row>
    <row r="93" spans="2:8" s="35" customFormat="1" ht="15.6" hidden="1" customHeight="1">
      <c r="B93" s="50"/>
      <c r="C93" s="50"/>
      <c r="D93" s="50"/>
      <c r="E93" s="50"/>
      <c r="F93" s="50"/>
      <c r="G93" s="50"/>
      <c r="H93" s="50"/>
    </row>
    <row r="94" spans="2:8" s="35" customFormat="1" ht="15.6" hidden="1" customHeight="1">
      <c r="B94" s="50"/>
      <c r="C94" s="50"/>
      <c r="D94" s="50"/>
      <c r="E94" s="50"/>
      <c r="F94" s="50"/>
      <c r="G94" s="50"/>
      <c r="H94" s="50"/>
    </row>
    <row r="95" spans="2:8" s="35" customFormat="1" ht="15.6" hidden="1" customHeight="1">
      <c r="B95" s="50"/>
      <c r="C95" s="50"/>
      <c r="D95" s="50"/>
      <c r="E95" s="50"/>
      <c r="F95" s="50"/>
      <c r="G95" s="50"/>
      <c r="H95" s="50"/>
    </row>
    <row r="96" spans="2:8" s="35" customFormat="1" ht="15.6" hidden="1" customHeight="1">
      <c r="B96" s="50"/>
      <c r="C96" s="50"/>
      <c r="D96" s="50"/>
      <c r="E96" s="50"/>
      <c r="F96" s="50"/>
      <c r="G96" s="50"/>
      <c r="H96" s="50"/>
    </row>
    <row r="97" spans="2:8" s="35" customFormat="1" ht="15.6" hidden="1" customHeight="1">
      <c r="B97" s="50"/>
      <c r="C97" s="50"/>
      <c r="D97" s="50"/>
      <c r="E97" s="50"/>
      <c r="F97" s="50"/>
      <c r="G97" s="50"/>
      <c r="H97" s="50"/>
    </row>
    <row r="98" spans="2:8" s="35" customFormat="1" ht="15.6" hidden="1" customHeight="1">
      <c r="B98" s="50"/>
      <c r="C98" s="50"/>
      <c r="D98" s="50"/>
      <c r="E98" s="50"/>
      <c r="F98" s="50"/>
      <c r="G98" s="50"/>
      <c r="H98" s="50"/>
    </row>
    <row r="99" spans="2:8" s="35" customFormat="1" ht="15.6" hidden="1" customHeight="1">
      <c r="B99" s="50"/>
      <c r="C99" s="50"/>
      <c r="D99" s="50"/>
      <c r="E99" s="50"/>
      <c r="F99" s="50"/>
      <c r="G99" s="50"/>
      <c r="H99" s="50"/>
    </row>
    <row r="100" spans="2:8" s="35" customFormat="1" ht="15.6" hidden="1" customHeight="1">
      <c r="B100" s="51"/>
      <c r="C100" s="51"/>
      <c r="D100" s="51"/>
      <c r="E100" s="51"/>
      <c r="F100" s="51"/>
      <c r="G100" s="51"/>
      <c r="H100" s="51"/>
    </row>
    <row r="101" spans="2:8" ht="15.6" hidden="1" customHeight="1"/>
    <row r="102" spans="2:8" ht="15.6" customHeight="1"/>
    <row r="103" spans="2:8" ht="15.6" customHeight="1"/>
    <row r="104" spans="2:8" ht="15.6" customHeight="1"/>
    <row r="105" spans="2:8" ht="15.6" customHeight="1"/>
  </sheetData>
  <mergeCells count="4">
    <mergeCell ref="B1:G1"/>
    <mergeCell ref="D2:F3"/>
    <mergeCell ref="B51:G51"/>
    <mergeCell ref="D52:F53"/>
  </mergeCells>
  <phoneticPr fontId="2"/>
  <pageMargins left="0.78740157480314965" right="0.78740157480314965" top="0.98425196850393704" bottom="0.98425196850393704" header="0.51181102362204722" footer="0.51181102362204722"/>
  <pageSetup paperSize="9" scale="98" firstPageNumber="293" orientation="portrait" blackAndWhite="1" useFirstPageNumber="1" horizontalDpi="300" verticalDpi="300" r:id="rId1"/>
  <headerFooter alignWithMargins="0">
    <oddHeader>&amp;C&amp;"ＭＳ Ｐゴシック,太字"&amp;12B　ボーナス償還</oddHeader>
  </headerFooter>
  <rowBreaks count="1" manualBreakCount="1">
    <brk id="50" max="16383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108"/>
  <sheetViews>
    <sheetView view="pageBreakPreview" zoomScaleNormal="100" zoomScaleSheetLayoutView="100" workbookViewId="0">
      <selection activeCell="G111" sqref="G111"/>
    </sheetView>
  </sheetViews>
  <sheetFormatPr defaultRowHeight="12"/>
  <cols>
    <col min="1" max="1" width="2.625" style="2" customWidth="1"/>
    <col min="2" max="2" width="6.625" style="5" customWidth="1"/>
    <col min="3" max="3" width="13.625" style="3" customWidth="1"/>
    <col min="4" max="4" width="6.625" style="5" customWidth="1"/>
    <col min="5" max="5" width="13.625" style="3" customWidth="1"/>
    <col min="6" max="6" width="6.625" style="5" customWidth="1"/>
    <col min="7" max="7" width="13.625" style="3" customWidth="1"/>
    <col min="8" max="8" width="6.625" style="5" customWidth="1"/>
    <col min="9" max="9" width="13.625" style="3" customWidth="1"/>
    <col min="10" max="10" width="1.625" style="2" customWidth="1"/>
    <col min="11" max="16384" width="9" style="2"/>
  </cols>
  <sheetData>
    <row r="1" spans="2:13" ht="14.1" customHeight="1">
      <c r="B1" s="52" t="s">
        <v>15</v>
      </c>
      <c r="C1" s="33"/>
      <c r="D1" s="33"/>
      <c r="E1" s="33"/>
      <c r="F1" s="33"/>
      <c r="G1" s="33"/>
      <c r="H1" s="33"/>
      <c r="I1" s="33"/>
    </row>
    <row r="2" spans="2:13" ht="14.1" customHeight="1">
      <c r="B2" s="4"/>
      <c r="D2" s="4"/>
      <c r="F2" s="4"/>
      <c r="G2" s="34" t="s">
        <v>21</v>
      </c>
      <c r="H2" s="29" t="s">
        <v>11</v>
      </c>
      <c r="I2" s="70">
        <v>6.9099999999999999E-4</v>
      </c>
      <c r="J2" s="1"/>
      <c r="K2" s="2" t="s">
        <v>13</v>
      </c>
      <c r="M2" s="6"/>
    </row>
    <row r="3" spans="2:13" ht="6" customHeight="1">
      <c r="B3" s="4"/>
      <c r="D3" s="4"/>
      <c r="F3" s="4"/>
      <c r="G3" s="29"/>
      <c r="H3" s="29"/>
      <c r="I3" s="29"/>
      <c r="J3" s="1"/>
      <c r="M3" s="6"/>
    </row>
    <row r="4" spans="2:13" ht="14.45" customHeight="1">
      <c r="B4" s="7" t="s">
        <v>0</v>
      </c>
      <c r="C4" s="10" t="s">
        <v>1</v>
      </c>
      <c r="D4" s="8" t="s">
        <v>0</v>
      </c>
      <c r="E4" s="10" t="s">
        <v>1</v>
      </c>
      <c r="F4" s="54" t="s">
        <v>0</v>
      </c>
      <c r="G4" s="9" t="s">
        <v>1</v>
      </c>
      <c r="H4" s="8" t="s">
        <v>0</v>
      </c>
      <c r="I4" s="10" t="s">
        <v>1</v>
      </c>
      <c r="J4" s="1"/>
    </row>
    <row r="5" spans="2:13" ht="14.45" customHeight="1">
      <c r="B5" s="7">
        <v>1</v>
      </c>
      <c r="C5" s="12">
        <f>($I$2*(1+$I$2)^B5)/((1+$I$2)^B5-1)</f>
        <v>1.000691000000004</v>
      </c>
      <c r="D5" s="8">
        <v>51</v>
      </c>
      <c r="E5" s="12">
        <f>($I$2*(1+$I$2)^D5)/((1+$I$2)^D5-1)</f>
        <v>1.9962145418622013E-2</v>
      </c>
      <c r="F5" s="54">
        <v>101</v>
      </c>
      <c r="G5" s="11">
        <f>($I$2*(1+$I$2)^F5)/((1+$I$2)^F5-1)</f>
        <v>1.0253927581955225E-2</v>
      </c>
      <c r="H5" s="8">
        <v>151</v>
      </c>
      <c r="I5" s="12">
        <f>($I$2*(1+$I$2)^H5)/((1+$I$2)^H5-1)</f>
        <v>6.9763095112125341E-3</v>
      </c>
      <c r="J5" s="1"/>
    </row>
    <row r="6" spans="2:13" ht="14.45" customHeight="1">
      <c r="B6" s="13">
        <v>2</v>
      </c>
      <c r="C6" s="16">
        <f>($I$2*(1+$I$2)^B6)/((1+$I$2)^B6-1)</f>
        <v>0.50051830966448696</v>
      </c>
      <c r="D6" s="15">
        <v>52</v>
      </c>
      <c r="E6" s="16">
        <f>($I$2*(1+$I$2)^D6)/((1+$I$2)^D6-1)</f>
        <v>1.9584981021925563E-2</v>
      </c>
      <c r="F6" s="55">
        <v>102</v>
      </c>
      <c r="G6" s="14">
        <f t="shared" ref="G6:G54" si="0">($I$2*(1+$I$2)^F6)/((1+$I$2)^F6-1)</f>
        <v>1.0156865284824063E-2</v>
      </c>
      <c r="H6" s="15">
        <v>152</v>
      </c>
      <c r="I6" s="16">
        <f t="shared" ref="I6:I54" si="1">($I$2*(1+$I$2)^H6)/((1+$I$2)^H6-1)</f>
        <v>6.9327650264914692E-3</v>
      </c>
      <c r="J6" s="1"/>
    </row>
    <row r="7" spans="2:13" ht="14.45" customHeight="1">
      <c r="B7" s="13">
        <v>3</v>
      </c>
      <c r="C7" s="16">
        <f t="shared" ref="C7:C54" si="2">($I$2*(1+$I$2)^B7)/((1+$I$2)^B7-1)</f>
        <v>0.33379410607023369</v>
      </c>
      <c r="D7" s="15">
        <v>53</v>
      </c>
      <c r="E7" s="16">
        <f t="shared" ref="E7:E54" si="3">($I$2*(1+$I$2)^D7)/((1+$I$2)^D7-1)</f>
        <v>1.9222050744772946E-2</v>
      </c>
      <c r="F7" s="55">
        <v>103</v>
      </c>
      <c r="G7" s="14">
        <f t="shared" si="0"/>
        <v>1.006168846446449E-2</v>
      </c>
      <c r="H7" s="15">
        <v>153</v>
      </c>
      <c r="I7" s="16">
        <f t="shared" si="1"/>
        <v>6.8897902701003568E-3</v>
      </c>
      <c r="J7" s="1"/>
    </row>
    <row r="8" spans="2:13" ht="14.45" customHeight="1">
      <c r="B8" s="13">
        <v>4</v>
      </c>
      <c r="C8" s="16">
        <f t="shared" si="2"/>
        <v>0.25043202416124682</v>
      </c>
      <c r="D8" s="15">
        <v>54</v>
      </c>
      <c r="E8" s="16">
        <f t="shared" si="3"/>
        <v>1.8872563802737326E-2</v>
      </c>
      <c r="F8" s="55">
        <v>104</v>
      </c>
      <c r="G8" s="14">
        <f t="shared" si="0"/>
        <v>9.9683427321158469E-3</v>
      </c>
      <c r="H8" s="15">
        <v>154</v>
      </c>
      <c r="I8" s="16">
        <f t="shared" si="1"/>
        <v>6.8473741434278658E-3</v>
      </c>
      <c r="J8" s="1"/>
    </row>
    <row r="9" spans="2:13" ht="14.45" customHeight="1">
      <c r="B9" s="17">
        <v>5</v>
      </c>
      <c r="C9" s="20">
        <f t="shared" si="2"/>
        <v>0.20041479092639863</v>
      </c>
      <c r="D9" s="19">
        <v>55</v>
      </c>
      <c r="E9" s="20">
        <f t="shared" si="3"/>
        <v>1.8535786922987026E-2</v>
      </c>
      <c r="F9" s="56">
        <v>105</v>
      </c>
      <c r="G9" s="18">
        <f t="shared" si="0"/>
        <v>9.8767757709704567E-3</v>
      </c>
      <c r="H9" s="19">
        <v>155</v>
      </c>
      <c r="I9" s="20">
        <f t="shared" si="1"/>
        <v>6.8055058342784023E-3</v>
      </c>
      <c r="J9" s="1"/>
    </row>
    <row r="10" spans="2:13" ht="14.45" customHeight="1">
      <c r="B10" s="13">
        <v>6</v>
      </c>
      <c r="C10" s="16">
        <f t="shared" si="2"/>
        <v>0.16706998202858164</v>
      </c>
      <c r="D10" s="15">
        <v>56</v>
      </c>
      <c r="E10" s="16">
        <f t="shared" si="3"/>
        <v>1.821103920932067E-2</v>
      </c>
      <c r="F10" s="55">
        <v>106</v>
      </c>
      <c r="G10" s="14">
        <f t="shared" si="0"/>
        <v>9.7869372384395657E-3</v>
      </c>
      <c r="H10" s="15">
        <v>156</v>
      </c>
      <c r="I10" s="16">
        <f t="shared" si="1"/>
        <v>6.7641748076920404E-3</v>
      </c>
      <c r="J10" s="1"/>
    </row>
    <row r="11" spans="2:13" ht="14.45" customHeight="1">
      <c r="B11" s="13">
        <v>7</v>
      </c>
      <c r="C11" s="16">
        <f t="shared" si="2"/>
        <v>0.14325227275194599</v>
      </c>
      <c r="D11" s="15">
        <v>57</v>
      </c>
      <c r="E11" s="16">
        <f t="shared" si="3"/>
        <v>1.7897687547726433E-2</v>
      </c>
      <c r="F11" s="55">
        <v>107</v>
      </c>
      <c r="G11" s="14">
        <f t="shared" si="0"/>
        <v>9.6987786739003729E-3</v>
      </c>
      <c r="H11" s="15">
        <v>157</v>
      </c>
      <c r="I11" s="16">
        <f t="shared" si="1"/>
        <v>6.7233707971155396E-3</v>
      </c>
      <c r="J11" s="1"/>
    </row>
    <row r="12" spans="2:13" ht="14.45" customHeight="1">
      <c r="B12" s="13">
        <v>8</v>
      </c>
      <c r="C12" s="16">
        <f t="shared" si="2"/>
        <v>0.12538900073852718</v>
      </c>
      <c r="D12" s="15">
        <v>58</v>
      </c>
      <c r="E12" s="16">
        <f t="shared" si="3"/>
        <v>1.7595142487227818E-2</v>
      </c>
      <c r="F12" s="55">
        <v>108</v>
      </c>
      <c r="G12" s="14">
        <f t="shared" si="0"/>
        <v>9.6122534115677411E-3</v>
      </c>
      <c r="H12" s="15">
        <v>158</v>
      </c>
      <c r="I12" s="16">
        <f t="shared" si="1"/>
        <v>6.6830837959082441E-3</v>
      </c>
      <c r="J12" s="1"/>
    </row>
    <row r="13" spans="2:13" ht="14.45" customHeight="1">
      <c r="B13" s="13">
        <v>9</v>
      </c>
      <c r="C13" s="16">
        <f t="shared" si="2"/>
        <v>0.11149535356725218</v>
      </c>
      <c r="D13" s="15">
        <v>59</v>
      </c>
      <c r="E13" s="16">
        <f t="shared" si="3"/>
        <v>1.7302854539626052E-2</v>
      </c>
      <c r="F13" s="55">
        <v>109</v>
      </c>
      <c r="G13" s="14">
        <f t="shared" si="0"/>
        <v>9.5273164981625955E-3</v>
      </c>
      <c r="H13" s="15">
        <v>159</v>
      </c>
      <c r="I13" s="16">
        <f t="shared" si="1"/>
        <v>6.6433040491689407E-3</v>
      </c>
      <c r="J13" s="1"/>
    </row>
    <row r="14" spans="2:13" ht="14.45" customHeight="1">
      <c r="B14" s="13">
        <v>10</v>
      </c>
      <c r="C14" s="16">
        <f t="shared" si="2"/>
        <v>0.10038044378546805</v>
      </c>
      <c r="D14" s="15">
        <v>60</v>
      </c>
      <c r="E14" s="16">
        <f t="shared" si="3"/>
        <v>1.7020310849268659E-2</v>
      </c>
      <c r="F14" s="55">
        <v>110</v>
      </c>
      <c r="G14" s="14">
        <f t="shared" si="0"/>
        <v>9.443924615070251E-3</v>
      </c>
      <c r="H14" s="15">
        <v>160</v>
      </c>
      <c r="I14" s="16">
        <f t="shared" si="1"/>
        <v>6.6040220458687812E-3</v>
      </c>
      <c r="J14" s="1"/>
    </row>
    <row r="15" spans="2:13" ht="14.45" customHeight="1">
      <c r="B15" s="21">
        <v>11</v>
      </c>
      <c r="C15" s="24">
        <f t="shared" si="2"/>
        <v>9.1286433923309832E-2</v>
      </c>
      <c r="D15" s="23">
        <v>61</v>
      </c>
      <c r="E15" s="24">
        <f t="shared" si="3"/>
        <v>1.6747032190382503E-2</v>
      </c>
      <c r="F15" s="57">
        <v>111</v>
      </c>
      <c r="G15" s="22">
        <f t="shared" si="0"/>
        <v>9.3620360047072561E-3</v>
      </c>
      <c r="H15" s="23">
        <v>161</v>
      </c>
      <c r="I15" s="24">
        <f t="shared" si="1"/>
        <v>6.5652285112778302E-3</v>
      </c>
      <c r="J15" s="1"/>
    </row>
    <row r="16" spans="2:13" ht="14.45" customHeight="1">
      <c r="B16" s="13">
        <v>12</v>
      </c>
      <c r="C16" s="16">
        <f t="shared" si="2"/>
        <v>8.3708099000860389E-2</v>
      </c>
      <c r="D16" s="15">
        <v>62</v>
      </c>
      <c r="E16" s="16">
        <f t="shared" si="3"/>
        <v>1.6482570254985517E-2</v>
      </c>
      <c r="F16" s="55">
        <v>112</v>
      </c>
      <c r="G16" s="14">
        <f t="shared" si="0"/>
        <v>9.2816104008322381E-3</v>
      </c>
      <c r="H16" s="15">
        <v>162</v>
      </c>
      <c r="I16" s="16">
        <f t="shared" si="1"/>
        <v>6.5269143996717271E-3</v>
      </c>
      <c r="J16" s="1"/>
    </row>
    <row r="17" spans="2:10" ht="14.45" customHeight="1">
      <c r="B17" s="13">
        <v>13</v>
      </c>
      <c r="C17" s="16">
        <f t="shared" si="2"/>
        <v>7.7295667878185537E-2</v>
      </c>
      <c r="D17" s="15">
        <v>63</v>
      </c>
      <c r="E17" s="16">
        <f t="shared" si="3"/>
        <v>1.6226505199094823E-2</v>
      </c>
      <c r="F17" s="55">
        <v>113</v>
      </c>
      <c r="G17" s="14">
        <f t="shared" si="0"/>
        <v>9.2026089625575347E-3</v>
      </c>
      <c r="H17" s="15">
        <v>163</v>
      </c>
      <c r="I17" s="16">
        <f t="shared" si="1"/>
        <v>6.4890708873070538E-3</v>
      </c>
      <c r="J17" s="1"/>
    </row>
    <row r="18" spans="2:10" ht="14.45" customHeight="1">
      <c r="B18" s="13">
        <v>14</v>
      </c>
      <c r="C18" s="16">
        <f t="shared" si="2"/>
        <v>7.1799304026750568E-2</v>
      </c>
      <c r="D18" s="15">
        <v>64</v>
      </c>
      <c r="E18" s="16">
        <f t="shared" si="3"/>
        <v>1.5978443418975832E-2</v>
      </c>
      <c r="F18" s="55">
        <v>114</v>
      </c>
      <c r="G18" s="14">
        <f t="shared" si="0"/>
        <v>9.1249942118335516E-3</v>
      </c>
      <c r="H18" s="15">
        <v>164</v>
      </c>
      <c r="I18" s="16">
        <f t="shared" si="1"/>
        <v>6.4516893656535535E-3</v>
      </c>
    </row>
    <row r="19" spans="2:10" ht="14.45" customHeight="1">
      <c r="B19" s="17">
        <v>15</v>
      </c>
      <c r="C19" s="20">
        <f t="shared" si="2"/>
        <v>6.7035793992306761E-2</v>
      </c>
      <c r="D19" s="19">
        <v>65</v>
      </c>
      <c r="E19" s="20">
        <f t="shared" si="3"/>
        <v>1.5738015532662721E-2</v>
      </c>
      <c r="F19" s="56">
        <v>115</v>
      </c>
      <c r="G19" s="18">
        <f t="shared" si="0"/>
        <v>9.048729974194954E-3</v>
      </c>
      <c r="H19" s="19">
        <v>165</v>
      </c>
      <c r="I19" s="20">
        <f t="shared" si="1"/>
        <v>6.4147614348726593E-3</v>
      </c>
    </row>
    <row r="20" spans="2:10" ht="14.45" customHeight="1">
      <c r="B20" s="13">
        <v>16</v>
      </c>
      <c r="C20" s="16">
        <f t="shared" si="2"/>
        <v>6.2867727684154828E-2</v>
      </c>
      <c r="D20" s="15">
        <v>66</v>
      </c>
      <c r="E20" s="16">
        <f t="shared" si="3"/>
        <v>1.5504874544974968E-2</v>
      </c>
      <c r="F20" s="55">
        <v>116</v>
      </c>
      <c r="G20" s="14">
        <f t="shared" si="0"/>
        <v>8.973781322571683E-3</v>
      </c>
      <c r="H20" s="15">
        <v>166</v>
      </c>
      <c r="I20" s="16">
        <f t="shared" si="1"/>
        <v>6.3782788975313941E-3</v>
      </c>
    </row>
    <row r="21" spans="2:10" ht="14.45" customHeight="1">
      <c r="B21" s="13">
        <v>17</v>
      </c>
      <c r="C21" s="16">
        <f t="shared" si="2"/>
        <v>5.9190026797652256E-2</v>
      </c>
      <c r="D21" s="15">
        <v>67</v>
      </c>
      <c r="E21" s="16">
        <f t="shared" si="3"/>
        <v>1.5278694176862284E-2</v>
      </c>
      <c r="F21" s="55">
        <v>117</v>
      </c>
      <c r="G21" s="14">
        <f t="shared" si="0"/>
        <v>8.9001145239815498E-3</v>
      </c>
      <c r="H21" s="15">
        <v>167</v>
      </c>
      <c r="I21" s="16">
        <f t="shared" si="1"/>
        <v>6.3422337525425492E-3</v>
      </c>
    </row>
    <row r="22" spans="2:10" ht="14.45" customHeight="1">
      <c r="B22" s="13">
        <v>18</v>
      </c>
      <c r="C22" s="16">
        <f t="shared" si="2"/>
        <v>5.5920963762515069E-2</v>
      </c>
      <c r="D22" s="15">
        <v>68</v>
      </c>
      <c r="E22" s="16">
        <f t="shared" si="3"/>
        <v>1.5059167342159395E-2</v>
      </c>
      <c r="F22" s="55">
        <v>118</v>
      </c>
      <c r="G22" s="14">
        <f t="shared" si="0"/>
        <v>8.8276969889330877E-3</v>
      </c>
      <c r="H22" s="15">
        <v>168</v>
      </c>
      <c r="I22" s="16">
        <f t="shared" si="1"/>
        <v>6.3066181893208376E-3</v>
      </c>
    </row>
    <row r="23" spans="2:10" ht="14.45" customHeight="1">
      <c r="B23" s="13">
        <v>19</v>
      </c>
      <c r="C23" s="16">
        <f t="shared" si="2"/>
        <v>5.2996016812732673E-2</v>
      </c>
      <c r="D23" s="15">
        <v>69</v>
      </c>
      <c r="E23" s="16">
        <f t="shared" si="3"/>
        <v>1.4846004756797718E-2</v>
      </c>
      <c r="F23" s="55">
        <v>119</v>
      </c>
      <c r="G23" s="14">
        <f t="shared" si="0"/>
        <v>8.756497223380004E-3</v>
      </c>
      <c r="H23" s="15">
        <v>169</v>
      </c>
      <c r="I23" s="16">
        <f t="shared" si="1"/>
        <v>6.2714245821469368E-3</v>
      </c>
    </row>
    <row r="24" spans="2:10" ht="14.45" customHeight="1">
      <c r="B24" s="13">
        <v>20</v>
      </c>
      <c r="C24" s="16">
        <f t="shared" si="2"/>
        <v>5.0363568535493682E-2</v>
      </c>
      <c r="D24" s="15">
        <v>70</v>
      </c>
      <c r="E24" s="16">
        <f t="shared" si="3"/>
        <v>1.4638933667226541E-2</v>
      </c>
      <c r="F24" s="55">
        <v>120</v>
      </c>
      <c r="G24" s="14">
        <f t="shared" si="0"/>
        <v>8.6864847830774097E-3</v>
      </c>
      <c r="H24" s="15">
        <v>170</v>
      </c>
      <c r="I24" s="16">
        <f t="shared" si="1"/>
        <v>6.2366454847301361E-3</v>
      </c>
    </row>
    <row r="25" spans="2:10" ht="14.45" customHeight="1">
      <c r="B25" s="21">
        <v>21</v>
      </c>
      <c r="C25" s="24">
        <f t="shared" si="2"/>
        <v>4.7981833406143225E-2</v>
      </c>
      <c r="D25" s="23">
        <v>71</v>
      </c>
      <c r="E25" s="24">
        <f t="shared" si="3"/>
        <v>1.4437696686292427E-2</v>
      </c>
      <c r="F25" s="57">
        <v>121</v>
      </c>
      <c r="G25" s="22">
        <f t="shared" si="0"/>
        <v>8.6176302302016713E-3</v>
      </c>
      <c r="H25" s="23">
        <v>171</v>
      </c>
      <c r="I25" s="24">
        <f t="shared" si="1"/>
        <v>6.2022736249619029E-3</v>
      </c>
    </row>
    <row r="26" spans="2:10" ht="14.45" customHeight="1">
      <c r="B26" s="13">
        <v>22</v>
      </c>
      <c r="C26" s="16">
        <f t="shared" si="2"/>
        <v>4.5816623268142023E-2</v>
      </c>
      <c r="D26" s="15">
        <v>72</v>
      </c>
      <c r="E26" s="16">
        <f t="shared" si="3"/>
        <v>1.4242050726128018E-2</v>
      </c>
      <c r="F26" s="55">
        <v>122</v>
      </c>
      <c r="G26" s="14">
        <f t="shared" si="0"/>
        <v>8.5499050921036875E-3</v>
      </c>
      <c r="H26" s="15">
        <v>172</v>
      </c>
      <c r="I26" s="16">
        <f t="shared" si="1"/>
        <v>6.1683018998524757E-3</v>
      </c>
    </row>
    <row r="27" spans="2:10" ht="14.45" customHeight="1">
      <c r="B27" s="13">
        <v>23</v>
      </c>
      <c r="C27" s="16">
        <f t="shared" si="2"/>
        <v>4.3839695731309275E-2</v>
      </c>
      <c r="D27" s="15">
        <v>73</v>
      </c>
      <c r="E27" s="16">
        <f t="shared" si="3"/>
        <v>1.4051766018749108E-2</v>
      </c>
      <c r="F27" s="55">
        <v>123</v>
      </c>
      <c r="G27" s="14">
        <f t="shared" si="0"/>
        <v>8.4832818220740482E-3</v>
      </c>
      <c r="H27" s="15">
        <v>173</v>
      </c>
      <c r="I27" s="16">
        <f t="shared" si="1"/>
        <v>6.13472337064307E-3</v>
      </c>
    </row>
    <row r="28" spans="2:10" ht="14.45" customHeight="1">
      <c r="B28" s="13">
        <v>24</v>
      </c>
      <c r="C28" s="16">
        <f t="shared" si="2"/>
        <v>4.2027515470490343E-2</v>
      </c>
      <c r="D28" s="15">
        <v>74</v>
      </c>
      <c r="E28" s="16">
        <f t="shared" si="3"/>
        <v>1.3866625216062236E-2</v>
      </c>
      <c r="F28" s="55">
        <v>124</v>
      </c>
      <c r="G28" s="14">
        <f t="shared" si="0"/>
        <v>8.4177337620067703E-3</v>
      </c>
      <c r="H28" s="15">
        <v>174</v>
      </c>
      <c r="I28" s="16">
        <f t="shared" si="1"/>
        <v>6.1015312580864813E-3</v>
      </c>
    </row>
    <row r="29" spans="2:10" ht="14.45" customHeight="1">
      <c r="B29" s="17">
        <v>25</v>
      </c>
      <c r="C29" s="20">
        <f t="shared" si="2"/>
        <v>4.0360312812556656E-2</v>
      </c>
      <c r="D29" s="19">
        <v>75</v>
      </c>
      <c r="E29" s="20">
        <f t="shared" si="3"/>
        <v>1.3686422561872401E-2</v>
      </c>
      <c r="F29" s="56">
        <v>125</v>
      </c>
      <c r="G29" s="18">
        <f t="shared" si="0"/>
        <v>8.3532351068553602E-3</v>
      </c>
      <c r="H29" s="19">
        <v>175</v>
      </c>
      <c r="I29" s="20">
        <f t="shared" si="1"/>
        <v>6.0687189378897562E-3</v>
      </c>
    </row>
    <row r="30" spans="2:10" ht="14.45" customHeight="1">
      <c r="B30" s="13">
        <v>26</v>
      </c>
      <c r="C30" s="16">
        <f t="shared" si="2"/>
        <v>3.8821359572553192E-2</v>
      </c>
      <c r="D30" s="15">
        <v>76</v>
      </c>
      <c r="E30" s="16">
        <f t="shared" si="3"/>
        <v>1.3510963129257708E-2</v>
      </c>
      <c r="F30" s="55">
        <v>126</v>
      </c>
      <c r="G30" s="14">
        <f t="shared" si="0"/>
        <v>8.2897608707809354E-3</v>
      </c>
      <c r="H30" s="15">
        <v>176</v>
      </c>
      <c r="I30" s="16">
        <f t="shared" si="1"/>
        <v>6.0362799363119371E-3</v>
      </c>
    </row>
    <row r="31" spans="2:10" ht="14.45" customHeight="1">
      <c r="B31" s="13">
        <v>27</v>
      </c>
      <c r="C31" s="16">
        <f t="shared" si="2"/>
        <v>3.739640581514718E-2</v>
      </c>
      <c r="D31" s="15">
        <v>77</v>
      </c>
      <c r="E31" s="16">
        <f t="shared" si="3"/>
        <v>1.3340062117370245E-2</v>
      </c>
      <c r="F31" s="55">
        <v>127</v>
      </c>
      <c r="G31" s="14">
        <f t="shared" si="0"/>
        <v>8.2272868549002169E-3</v>
      </c>
      <c r="H31" s="15">
        <v>177</v>
      </c>
      <c r="I31" s="16">
        <f t="shared" si="1"/>
        <v>6.0042079259112974E-3</v>
      </c>
    </row>
    <row r="32" spans="2:10" ht="14.45" customHeight="1">
      <c r="B32" s="13">
        <v>28</v>
      </c>
      <c r="C32" s="16">
        <f t="shared" si="2"/>
        <v>3.6073237310051909E-2</v>
      </c>
      <c r="D32" s="15">
        <v>78</v>
      </c>
      <c r="E32" s="16">
        <f t="shared" si="3"/>
        <v>1.3173544202328273E-2</v>
      </c>
      <c r="F32" s="55">
        <v>128</v>
      </c>
      <c r="G32" s="14">
        <f t="shared" si="0"/>
        <v>8.1657896165448583E-3</v>
      </c>
      <c r="H32" s="15">
        <v>178</v>
      </c>
      <c r="I32" s="16">
        <f t="shared" si="1"/>
        <v>5.9724967214357782E-3</v>
      </c>
    </row>
    <row r="33" spans="2:9" ht="14.45" customHeight="1">
      <c r="B33" s="13">
        <v>29</v>
      </c>
      <c r="C33" s="16">
        <f t="shared" si="2"/>
        <v>3.4841324548402282E-2</v>
      </c>
      <c r="D33" s="15">
        <v>79</v>
      </c>
      <c r="E33" s="16">
        <f t="shared" si="3"/>
        <v>1.3011242937408999E-2</v>
      </c>
      <c r="F33" s="55">
        <v>129</v>
      </c>
      <c r="G33" s="14">
        <f t="shared" si="0"/>
        <v>8.1052464399510044E-3</v>
      </c>
      <c r="H33" s="15">
        <v>179</v>
      </c>
      <c r="I33" s="16">
        <f t="shared" si="1"/>
        <v>5.9411402758511806E-3</v>
      </c>
    </row>
    <row r="34" spans="2:9" ht="14.45" customHeight="1">
      <c r="B34" s="13">
        <v>30</v>
      </c>
      <c r="C34" s="16">
        <f t="shared" si="2"/>
        <v>3.369154195584504E-2</v>
      </c>
      <c r="D34" s="15">
        <v>80</v>
      </c>
      <c r="E34" s="16">
        <f t="shared" si="3"/>
        <v>1.2853000198224995E-2</v>
      </c>
      <c r="F34" s="55">
        <v>130</v>
      </c>
      <c r="G34" s="14">
        <f t="shared" si="0"/>
        <v>8.0456353083012445E-3</v>
      </c>
      <c r="H34" s="15">
        <v>180</v>
      </c>
      <c r="I34" s="16">
        <f t="shared" si="1"/>
        <v>5.9101326765017915E-3</v>
      </c>
    </row>
    <row r="35" spans="2:9" ht="14.45" customHeight="1">
      <c r="B35" s="21">
        <v>31</v>
      </c>
      <c r="C35" s="24">
        <f t="shared" si="2"/>
        <v>3.2615941451494476E-2</v>
      </c>
      <c r="D35" s="23">
        <v>81</v>
      </c>
      <c r="E35" s="24">
        <f t="shared" si="3"/>
        <v>1.2698665669001132E-2</v>
      </c>
      <c r="F35" s="57">
        <v>131</v>
      </c>
      <c r="G35" s="22">
        <f t="shared" si="0"/>
        <v>7.986934877047408E-3</v>
      </c>
      <c r="H35" s="23">
        <v>181</v>
      </c>
      <c r="I35" s="24">
        <f t="shared" si="1"/>
        <v>5.8794681413983406E-3</v>
      </c>
    </row>
    <row r="36" spans="2:9" ht="14.45" customHeight="1">
      <c r="B36" s="13">
        <v>32</v>
      </c>
      <c r="C36" s="16">
        <f t="shared" si="2"/>
        <v>3.160756846457264E-2</v>
      </c>
      <c r="D36" s="15">
        <v>82</v>
      </c>
      <c r="E36" s="16">
        <f t="shared" si="3"/>
        <v>1.2548096366438577E-2</v>
      </c>
      <c r="F36" s="55">
        <v>132</v>
      </c>
      <c r="G36" s="14">
        <f t="shared" si="0"/>
        <v>7.9291244484456999E-3</v>
      </c>
      <c r="H36" s="15">
        <v>182</v>
      </c>
      <c r="I36" s="16">
        <f t="shared" si="1"/>
        <v>5.8491410156281008E-3</v>
      </c>
    </row>
    <row r="37" spans="2:9" ht="14.45" customHeight="1">
      <c r="B37" s="13">
        <v>33</v>
      </c>
      <c r="C37" s="16">
        <f t="shared" si="2"/>
        <v>3.0660311402579521E-2</v>
      </c>
      <c r="D37" s="15">
        <v>83</v>
      </c>
      <c r="E37" s="16">
        <f t="shared" si="3"/>
        <v>1.2401156198000043E-2</v>
      </c>
      <c r="F37" s="55">
        <v>133</v>
      </c>
      <c r="G37" s="14">
        <f t="shared" si="0"/>
        <v>7.8721839472408617E-3</v>
      </c>
      <c r="H37" s="15">
        <v>183</v>
      </c>
      <c r="I37" s="16">
        <f t="shared" si="1"/>
        <v>5.8191457678830596E-3</v>
      </c>
    </row>
    <row r="38" spans="2:9" ht="14.45" customHeight="1">
      <c r="B38" s="13">
        <v>34</v>
      </c>
      <c r="C38" s="16">
        <f t="shared" si="2"/>
        <v>2.9768777683896162E-2</v>
      </c>
      <c r="D38" s="15">
        <v>84</v>
      </c>
      <c r="E38" s="16">
        <f t="shared" si="3"/>
        <v>1.2257715551744999E-2</v>
      </c>
      <c r="F38" s="55">
        <v>134</v>
      </c>
      <c r="G38" s="69">
        <f t="shared" si="0"/>
        <v>7.8160938974388364E-3</v>
      </c>
      <c r="H38" s="15">
        <v>184</v>
      </c>
      <c r="I38" s="16">
        <f t="shared" si="1"/>
        <v>5.7894769871009236E-3</v>
      </c>
    </row>
    <row r="39" spans="2:9" ht="14.45" customHeight="1">
      <c r="B39" s="17">
        <v>35</v>
      </c>
      <c r="C39" s="20">
        <f t="shared" si="2"/>
        <v>2.8928191021946333E-2</v>
      </c>
      <c r="D39" s="19">
        <v>85</v>
      </c>
      <c r="E39" s="20">
        <f t="shared" si="3"/>
        <v>1.2117650915118417E-2</v>
      </c>
      <c r="F39" s="56">
        <v>135</v>
      </c>
      <c r="G39" s="18">
        <f t="shared" si="0"/>
        <v>7.7608354001121298E-3</v>
      </c>
      <c r="H39" s="19">
        <v>185</v>
      </c>
      <c r="I39" s="20">
        <f t="shared" si="1"/>
        <v>5.7601293792153129E-3</v>
      </c>
    </row>
    <row r="40" spans="2:9" ht="14.45" customHeight="1">
      <c r="B40" s="13">
        <v>36</v>
      </c>
      <c r="C40" s="16">
        <f t="shared" si="2"/>
        <v>2.8134305828660746E-2</v>
      </c>
      <c r="D40" s="15">
        <v>86</v>
      </c>
      <c r="E40" s="16">
        <f t="shared" si="3"/>
        <v>1.1980844520334964E-2</v>
      </c>
      <c r="F40" s="55">
        <v>136</v>
      </c>
      <c r="G40" s="14">
        <f t="shared" si="0"/>
        <v>7.7063901121838868E-3</v>
      </c>
      <c r="H40" s="15">
        <v>186</v>
      </c>
      <c r="I40" s="16">
        <f t="shared" si="1"/>
        <v>5.7310977640107194E-3</v>
      </c>
    </row>
    <row r="41" spans="2:9" ht="14.45" customHeight="1">
      <c r="B41" s="13">
        <v>37</v>
      </c>
      <c r="C41" s="16">
        <f t="shared" si="2"/>
        <v>2.7383335498465916E-2</v>
      </c>
      <c r="D41" s="15">
        <v>87</v>
      </c>
      <c r="E41" s="16">
        <f t="shared" si="3"/>
        <v>1.1847184014220379E-2</v>
      </c>
      <c r="F41" s="55">
        <v>137</v>
      </c>
      <c r="G41" s="14">
        <f t="shared" si="0"/>
        <v>7.6527402261415706E-3</v>
      </c>
      <c r="H41" s="15">
        <v>187</v>
      </c>
      <c r="I41" s="16">
        <f t="shared" si="1"/>
        <v>5.7023770720783257E-3</v>
      </c>
    </row>
    <row r="42" spans="2:9" ht="14.45" customHeight="1">
      <c r="B42" s="13">
        <v>38</v>
      </c>
      <c r="C42" s="16">
        <f t="shared" si="2"/>
        <v>2.6671892015846268E-2</v>
      </c>
      <c r="D42" s="15">
        <v>88</v>
      </c>
      <c r="E42" s="16">
        <f t="shared" si="3"/>
        <v>1.1716562150562425E-2</v>
      </c>
      <c r="F42" s="55">
        <v>138</v>
      </c>
      <c r="G42" s="14">
        <f t="shared" si="0"/>
        <v>7.5998684506322859E-3</v>
      </c>
      <c r="H42" s="15">
        <v>188</v>
      </c>
      <c r="I42" s="16">
        <f t="shared" si="1"/>
        <v>5.6739623418690039E-3</v>
      </c>
    </row>
    <row r="43" spans="2:9" ht="14.45" customHeight="1">
      <c r="B43" s="13">
        <v>39</v>
      </c>
      <c r="C43" s="16">
        <f t="shared" si="2"/>
        <v>2.5996934854059007E-2</v>
      </c>
      <c r="D43" s="15">
        <v>89</v>
      </c>
      <c r="E43" s="16">
        <f t="shared" si="3"/>
        <v>1.1588876503203492E-2</v>
      </c>
      <c r="F43" s="55">
        <v>139</v>
      </c>
      <c r="G43" s="14">
        <f t="shared" si="0"/>
        <v>7.5477579918960666E-3</v>
      </c>
      <c r="H43" s="15">
        <v>189</v>
      </c>
      <c r="I43" s="16">
        <f t="shared" si="1"/>
        <v>5.6458487168400007E-3</v>
      </c>
    </row>
    <row r="44" spans="2:9" ht="14.45" customHeight="1">
      <c r="B44" s="13">
        <v>40</v>
      </c>
      <c r="C44" s="16">
        <f t="shared" si="2"/>
        <v>2.5355727539033489E-2</v>
      </c>
      <c r="D44" s="15">
        <v>90</v>
      </c>
      <c r="E44" s="16">
        <f t="shared" si="3"/>
        <v>1.1464029198259467E-2</v>
      </c>
      <c r="F44" s="55">
        <v>140</v>
      </c>
      <c r="G44" s="14">
        <f t="shared" si="0"/>
        <v>7.4963925359944981E-3</v>
      </c>
      <c r="H44" s="15">
        <v>190</v>
      </c>
      <c r="I44" s="16">
        <f t="shared" si="1"/>
        <v>5.6180314426914424E-3</v>
      </c>
    </row>
    <row r="45" spans="2:9" ht="14.45" customHeight="1">
      <c r="B45" s="21">
        <v>41</v>
      </c>
      <c r="C45" s="24">
        <f t="shared" si="2"/>
        <v>2.4745800569780405E-2</v>
      </c>
      <c r="D45" s="23">
        <v>91</v>
      </c>
      <c r="E45" s="24">
        <f t="shared" si="3"/>
        <v>1.1341926663994919E-2</v>
      </c>
      <c r="F45" s="57">
        <v>141</v>
      </c>
      <c r="G45" s="22">
        <f t="shared" si="0"/>
        <v>7.4457562317960073E-3</v>
      </c>
      <c r="H45" s="23">
        <v>191</v>
      </c>
      <c r="I45" s="24">
        <f t="shared" si="1"/>
        <v>5.590505864689975E-3</v>
      </c>
    </row>
    <row r="46" spans="2:9" ht="14.45" customHeight="1">
      <c r="B46" s="13">
        <v>42</v>
      </c>
      <c r="C46" s="16">
        <f t="shared" si="2"/>
        <v>2.4164919635879929E-2</v>
      </c>
      <c r="D46" s="15">
        <v>92</v>
      </c>
      <c r="E46" s="16">
        <f t="shared" si="3"/>
        <v>1.1222479397010586E-2</v>
      </c>
      <c r="F46" s="55">
        <v>142</v>
      </c>
      <c r="G46" s="14">
        <f t="shared" si="0"/>
        <v>7.3958336746795875E-3</v>
      </c>
      <c r="H46" s="15">
        <v>192</v>
      </c>
      <c r="I46" s="16">
        <f t="shared" si="1"/>
        <v>5.5632674250757326E-3</v>
      </c>
    </row>
    <row r="47" spans="2:9" ht="14.45" customHeight="1">
      <c r="B47" s="13">
        <v>43</v>
      </c>
      <c r="C47" s="16">
        <f t="shared" si="2"/>
        <v>2.3611058269741955E-2</v>
      </c>
      <c r="D47" s="15">
        <v>93</v>
      </c>
      <c r="E47" s="16">
        <f t="shared" si="3"/>
        <v>1.1105601743515912E-2</v>
      </c>
      <c r="F47" s="55">
        <v>143</v>
      </c>
      <c r="G47" s="14">
        <f t="shared" si="0"/>
        <v>7.3466098909227883E-3</v>
      </c>
      <c r="H47" s="15">
        <v>193</v>
      </c>
      <c r="I47" s="16">
        <f t="shared" si="1"/>
        <v>5.5363116605502555E-3</v>
      </c>
    </row>
    <row r="48" spans="2:9" ht="14.45" customHeight="1">
      <c r="B48" s="13">
        <v>44</v>
      </c>
      <c r="C48" s="16">
        <f t="shared" si="2"/>
        <v>2.3082374228102356E-2</v>
      </c>
      <c r="D48" s="15">
        <v>94</v>
      </c>
      <c r="E48" s="16">
        <f t="shared" si="3"/>
        <v>1.0991211694562181E-2</v>
      </c>
      <c r="F48" s="55">
        <v>144</v>
      </c>
      <c r="G48" s="14">
        <f t="shared" si="0"/>
        <v>7.2980703227397163E-3</v>
      </c>
      <c r="H48" s="15">
        <v>194</v>
      </c>
      <c r="I48" s="16">
        <f t="shared" si="1"/>
        <v>5.5096341998417458E-3</v>
      </c>
    </row>
    <row r="49" spans="2:13" ht="14.45" customHeight="1">
      <c r="B49" s="17">
        <v>45</v>
      </c>
      <c r="C49" s="20">
        <f t="shared" si="2"/>
        <v>2.257718902265447E-2</v>
      </c>
      <c r="D49" s="19">
        <v>95</v>
      </c>
      <c r="E49" s="20">
        <f t="shared" si="3"/>
        <v>1.0879230694209117E-2</v>
      </c>
      <c r="F49" s="56">
        <v>145</v>
      </c>
      <c r="G49" s="18">
        <f t="shared" si="0"/>
        <v>7.2502008139386249E-3</v>
      </c>
      <c r="H49" s="19">
        <v>195</v>
      </c>
      <c r="I49" s="20">
        <f t="shared" si="1"/>
        <v>5.4832307613455018E-3</v>
      </c>
    </row>
    <row r="50" spans="2:13" ht="14.45" customHeight="1">
      <c r="B50" s="13">
        <v>46</v>
      </c>
      <c r="C50" s="16">
        <f t="shared" si="2"/>
        <v>2.2093970120595469E-2</v>
      </c>
      <c r="D50" s="15">
        <v>96</v>
      </c>
      <c r="E50" s="16">
        <f t="shared" si="3"/>
        <v>1.076958345968038E-2</v>
      </c>
      <c r="F50" s="55">
        <v>146</v>
      </c>
      <c r="G50" s="14">
        <f t="shared" si="0"/>
        <v>7.2029875961685166E-3</v>
      </c>
      <c r="H50" s="15">
        <v>196</v>
      </c>
      <c r="I50" s="16">
        <f t="shared" si="1"/>
        <v>5.457097150836465E-3</v>
      </c>
    </row>
    <row r="51" spans="2:13" ht="14.45" customHeight="1">
      <c r="B51" s="13">
        <v>47</v>
      </c>
      <c r="C51" s="16">
        <f t="shared" si="2"/>
        <v>2.1631315417446707E-2</v>
      </c>
      <c r="D51" s="15">
        <v>97</v>
      </c>
      <c r="E51" s="16">
        <f t="shared" si="3"/>
        <v>1.0662197812644131E-2</v>
      </c>
      <c r="F51" s="55">
        <v>147</v>
      </c>
      <c r="G51" s="14">
        <f t="shared" si="0"/>
        <v>7.1564172757274018E-3</v>
      </c>
      <c r="H51" s="15">
        <v>197</v>
      </c>
      <c r="I51" s="16">
        <f t="shared" si="1"/>
        <v>5.4312292592514954E-3</v>
      </c>
    </row>
    <row r="52" spans="2:13" ht="14.45" customHeight="1">
      <c r="B52" s="13">
        <v>48</v>
      </c>
      <c r="C52" s="16">
        <f t="shared" si="2"/>
        <v>2.1187939650768487E-2</v>
      </c>
      <c r="D52" s="15">
        <v>98</v>
      </c>
      <c r="E52" s="16">
        <f t="shared" si="3"/>
        <v>1.0557004520822677E-2</v>
      </c>
      <c r="F52" s="68">
        <v>148</v>
      </c>
      <c r="G52" s="69">
        <f t="shared" si="0"/>
        <v>7.11047682090514E-3</v>
      </c>
      <c r="H52" s="15">
        <v>198</v>
      </c>
      <c r="I52" s="16">
        <f t="shared" si="1"/>
        <v>5.4056230605387555E-3</v>
      </c>
    </row>
    <row r="53" spans="2:13" ht="14.45" customHeight="1">
      <c r="B53" s="13">
        <v>49</v>
      </c>
      <c r="C53" s="16">
        <f t="shared" si="2"/>
        <v>2.0762662477504495E-2</v>
      </c>
      <c r="D53" s="15">
        <v>99</v>
      </c>
      <c r="E53" s="16">
        <f t="shared" si="3"/>
        <v>1.0453937149202062E-2</v>
      </c>
      <c r="F53" s="55">
        <v>149</v>
      </c>
      <c r="G53" s="14">
        <f t="shared" si="0"/>
        <v>7.0651535498361421E-3</v>
      </c>
      <c r="H53" s="15">
        <v>199</v>
      </c>
      <c r="I53" s="16">
        <f t="shared" si="1"/>
        <v>5.3802746095720491E-3</v>
      </c>
    </row>
    <row r="54" spans="2:13" ht="14.45" customHeight="1">
      <c r="B54" s="25">
        <v>50</v>
      </c>
      <c r="C54" s="28">
        <f t="shared" si="2"/>
        <v>2.0354397982042499E-2</v>
      </c>
      <c r="D54" s="27">
        <v>100</v>
      </c>
      <c r="E54" s="28">
        <f t="shared" si="3"/>
        <v>1.0352931920168701E-2</v>
      </c>
      <c r="F54" s="58">
        <v>150</v>
      </c>
      <c r="G54" s="26">
        <f t="shared" si="0"/>
        <v>7.0204351188378096E-3</v>
      </c>
      <c r="H54" s="27">
        <v>200</v>
      </c>
      <c r="I54" s="28">
        <f t="shared" si="1"/>
        <v>5.35518004012768E-3</v>
      </c>
    </row>
    <row r="55" spans="2:13" ht="14.1" hidden="1" customHeight="1">
      <c r="B55" s="53" t="s">
        <v>12</v>
      </c>
      <c r="C55" s="53"/>
      <c r="D55" s="53"/>
      <c r="E55" s="53"/>
      <c r="F55" s="53"/>
      <c r="G55" s="53"/>
      <c r="H55" s="53"/>
      <c r="I55" s="53"/>
    </row>
    <row r="56" spans="2:13" ht="14.1" hidden="1" customHeight="1">
      <c r="B56" s="4"/>
      <c r="D56" s="4"/>
      <c r="F56" s="4"/>
      <c r="G56" s="79" t="s">
        <v>2</v>
      </c>
      <c r="H56" s="79"/>
      <c r="I56" s="79"/>
      <c r="J56" s="1"/>
      <c r="M56" s="6"/>
    </row>
    <row r="57" spans="2:13" ht="6" hidden="1" customHeight="1">
      <c r="B57" s="4"/>
      <c r="D57" s="4"/>
      <c r="F57" s="4"/>
      <c r="G57" s="29"/>
      <c r="H57" s="29"/>
      <c r="I57" s="29"/>
      <c r="J57" s="1"/>
      <c r="M57" s="6"/>
    </row>
    <row r="58" spans="2:13" ht="14.45" hidden="1" customHeight="1">
      <c r="B58" s="7" t="s">
        <v>0</v>
      </c>
      <c r="C58" s="10" t="s">
        <v>1</v>
      </c>
      <c r="D58" s="54" t="s">
        <v>0</v>
      </c>
      <c r="E58" s="9" t="s">
        <v>1</v>
      </c>
      <c r="F58" s="8" t="s">
        <v>0</v>
      </c>
      <c r="G58" s="10" t="s">
        <v>1</v>
      </c>
      <c r="H58" s="54" t="s">
        <v>0</v>
      </c>
      <c r="I58" s="9" t="s">
        <v>1</v>
      </c>
      <c r="J58" s="1"/>
    </row>
    <row r="59" spans="2:13" ht="14.45" hidden="1" customHeight="1">
      <c r="B59" s="7">
        <v>201</v>
      </c>
      <c r="C59" s="12">
        <f>($I$2*(1+$I$2)^B59)/((1+$I$2)^B59-1)</f>
        <v>5.3303355629216714E-3</v>
      </c>
      <c r="D59" s="54">
        <v>251</v>
      </c>
      <c r="E59" s="11">
        <f>($I$2*(1+$I$2)^D59)/((1+$I$2)^D59-1)</f>
        <v>4.3409189439567548E-3</v>
      </c>
      <c r="F59" s="8">
        <v>301</v>
      </c>
      <c r="G59" s="12">
        <f>($I$2*(1+$I$2)^F59)/((1+$I$2)^F59-1)</f>
        <v>3.6808709060736997E-3</v>
      </c>
      <c r="H59" s="54">
        <v>351</v>
      </c>
      <c r="I59" s="11">
        <f>($I$2*(1+$I$2)^H59)/((1+$I$2)^H59-1)</f>
        <v>3.2094349024948793E-3</v>
      </c>
      <c r="J59" s="1"/>
    </row>
    <row r="60" spans="2:13" ht="14.45" hidden="1" customHeight="1">
      <c r="B60" s="13">
        <v>202</v>
      </c>
      <c r="C60" s="16">
        <f t="shared" ref="C60:C108" si="4">($I$2*(1+$I$2)^B60)/((1+$I$2)^B60-1)</f>
        <v>5.3057374637053333E-3</v>
      </c>
      <c r="D60" s="55">
        <v>252</v>
      </c>
      <c r="E60" s="14">
        <f t="shared" ref="E60:E108" si="5">($I$2*(1+$I$2)^D60)/((1+$I$2)^D60-1)</f>
        <v>4.3251434219314247E-3</v>
      </c>
      <c r="F60" s="15">
        <v>302</v>
      </c>
      <c r="G60" s="16">
        <f t="shared" ref="G60:G108" si="6">($I$2*(1+$I$2)^F60)/((1+$I$2)^F60-1)</f>
        <v>3.6699059378750443E-3</v>
      </c>
      <c r="H60" s="55">
        <v>352</v>
      </c>
      <c r="I60" s="14">
        <f t="shared" ref="I60:I68" si="7">($I$2*(1+$I$2)^H60)/((1+$I$2)^H60-1)</f>
        <v>3.2013780076985145E-3</v>
      </c>
      <c r="J60" s="1"/>
    </row>
    <row r="61" spans="2:13" ht="14.45" hidden="1" customHeight="1">
      <c r="B61" s="13">
        <v>203</v>
      </c>
      <c r="C61" s="16">
        <f t="shared" si="4"/>
        <v>5.2813821014171232E-3</v>
      </c>
      <c r="D61" s="55">
        <v>253</v>
      </c>
      <c r="E61" s="14">
        <f t="shared" si="5"/>
        <v>4.3094929210765283E-3</v>
      </c>
      <c r="F61" s="15">
        <v>303</v>
      </c>
      <c r="G61" s="16">
        <f t="shared" si="6"/>
        <v>3.6590136071146056E-3</v>
      </c>
      <c r="H61" s="55">
        <v>353</v>
      </c>
      <c r="I61" s="14">
        <f t="shared" si="7"/>
        <v>3.1933669850653357E-3</v>
      </c>
      <c r="J61" s="1"/>
    </row>
    <row r="62" spans="2:13" ht="14.45" hidden="1" customHeight="1">
      <c r="B62" s="13">
        <v>204</v>
      </c>
      <c r="C62" s="16">
        <f t="shared" si="4"/>
        <v>5.2572659063887996E-3</v>
      </c>
      <c r="D62" s="55">
        <v>254</v>
      </c>
      <c r="E62" s="14">
        <f t="shared" si="5"/>
        <v>4.2939659647565223E-3</v>
      </c>
      <c r="F62" s="15">
        <v>304</v>
      </c>
      <c r="G62" s="16">
        <f t="shared" si="6"/>
        <v>3.6481931969680292E-3</v>
      </c>
      <c r="H62" s="55">
        <v>354</v>
      </c>
      <c r="I62" s="14">
        <f t="shared" si="7"/>
        <v>3.1854014458406882E-3</v>
      </c>
      <c r="J62" s="1"/>
    </row>
    <row r="63" spans="2:13" ht="14.45" hidden="1" customHeight="1">
      <c r="B63" s="13">
        <v>205</v>
      </c>
      <c r="C63" s="20">
        <f t="shared" si="4"/>
        <v>5.2333853786041898E-3</v>
      </c>
      <c r="D63" s="55">
        <v>255</v>
      </c>
      <c r="E63" s="18">
        <f t="shared" si="5"/>
        <v>4.2785610994987931E-3</v>
      </c>
      <c r="F63" s="15">
        <v>305</v>
      </c>
      <c r="G63" s="20">
        <f t="shared" si="6"/>
        <v>3.6374440000119385E-3</v>
      </c>
      <c r="H63" s="55">
        <v>355</v>
      </c>
      <c r="I63" s="14">
        <f t="shared" si="7"/>
        <v>3.1774810056502362E-3</v>
      </c>
      <c r="J63" s="1"/>
    </row>
    <row r="64" spans="2:13" ht="14.45" hidden="1" customHeight="1">
      <c r="B64" s="21">
        <v>206</v>
      </c>
      <c r="C64" s="16">
        <f t="shared" si="4"/>
        <v>5.2097370860085031E-3</v>
      </c>
      <c r="D64" s="59">
        <v>256</v>
      </c>
      <c r="E64" s="14">
        <f t="shared" si="5"/>
        <v>4.2632768945411667E-3</v>
      </c>
      <c r="F64" s="23">
        <v>306</v>
      </c>
      <c r="G64" s="16">
        <f t="shared" si="6"/>
        <v>3.626765318070279E-3</v>
      </c>
      <c r="H64" s="57">
        <v>356</v>
      </c>
      <c r="I64" s="22">
        <f t="shared" si="7"/>
        <v>3.1696052844384249E-3</v>
      </c>
      <c r="J64" s="1"/>
    </row>
    <row r="65" spans="2:10" ht="14.45" hidden="1" customHeight="1">
      <c r="B65" s="13">
        <v>207</v>
      </c>
      <c r="C65" s="16">
        <f t="shared" si="4"/>
        <v>5.1863176628668909E-3</v>
      </c>
      <c r="D65" s="60">
        <v>257</v>
      </c>
      <c r="E65" s="14">
        <f t="shared" si="5"/>
        <v>4.2481119413901426E-3</v>
      </c>
      <c r="F65" s="15">
        <v>307</v>
      </c>
      <c r="G65" s="16">
        <f t="shared" si="6"/>
        <v>3.6161564620637377E-3</v>
      </c>
      <c r="H65" s="55">
        <v>357</v>
      </c>
      <c r="I65" s="14">
        <f t="shared" si="7"/>
        <v>3.1617739064080234E-3</v>
      </c>
      <c r="J65" s="1"/>
    </row>
    <row r="66" spans="2:10" ht="14.45" hidden="1" customHeight="1">
      <c r="B66" s="13">
        <v>208</v>
      </c>
      <c r="C66" s="16">
        <f t="shared" si="4"/>
        <v>5.1631238081700417E-3</v>
      </c>
      <c r="D66" s="60">
        <v>258</v>
      </c>
      <c r="E66" s="14">
        <f t="shared" si="5"/>
        <v>4.2330648533892784E-3</v>
      </c>
      <c r="F66" s="15">
        <v>308</v>
      </c>
      <c r="G66" s="16">
        <f t="shared" si="6"/>
        <v>3.6056167518620503E-3</v>
      </c>
      <c r="H66" s="55">
        <v>358</v>
      </c>
      <c r="I66" s="14">
        <f t="shared" si="7"/>
        <v>3.1539864999606099E-3</v>
      </c>
      <c r="J66" s="1"/>
    </row>
    <row r="67" spans="2:10" ht="14.45" hidden="1" customHeight="1">
      <c r="B67" s="13">
        <v>209</v>
      </c>
      <c r="C67" s="16">
        <f t="shared" si="4"/>
        <v>5.1401522840859052E-3</v>
      </c>
      <c r="D67" s="60">
        <v>259</v>
      </c>
      <c r="E67" s="14">
        <f t="shared" si="5"/>
        <v>4.2181342652976642E-3</v>
      </c>
      <c r="F67" s="15">
        <v>309</v>
      </c>
      <c r="G67" s="16">
        <f t="shared" si="6"/>
        <v>3.5951455161392161E-3</v>
      </c>
      <c r="H67" s="55">
        <v>359</v>
      </c>
      <c r="I67" s="14">
        <f t="shared" si="7"/>
        <v>3.1462426976381365E-3</v>
      </c>
      <c r="J67" s="1"/>
    </row>
    <row r="68" spans="2:10" ht="14.45" hidden="1" customHeight="1">
      <c r="B68" s="17">
        <v>210</v>
      </c>
      <c r="C68" s="16">
        <f t="shared" si="4"/>
        <v>5.1173999144553395E-3</v>
      </c>
      <c r="D68" s="61">
        <v>260</v>
      </c>
      <c r="E68" s="14">
        <f t="shared" si="5"/>
        <v>4.2033188328780462E-3</v>
      </c>
      <c r="F68" s="19">
        <v>310</v>
      </c>
      <c r="G68" s="16">
        <f t="shared" si="6"/>
        <v>3.5847420922314648E-3</v>
      </c>
      <c r="H68" s="56">
        <v>360</v>
      </c>
      <c r="I68" s="18">
        <f t="shared" si="7"/>
        <v>3.1385421360653754E-3</v>
      </c>
      <c r="J68" s="1"/>
    </row>
    <row r="69" spans="2:10" ht="14.45" hidden="1" customHeight="1">
      <c r="B69" s="13">
        <v>211</v>
      </c>
      <c r="C69" s="24">
        <f t="shared" si="4"/>
        <v>5.0948635833307299E-3</v>
      </c>
      <c r="D69" s="55">
        <v>261</v>
      </c>
      <c r="E69" s="22">
        <f t="shared" si="5"/>
        <v>4.1886172324945067E-3</v>
      </c>
      <c r="F69" s="65">
        <v>311</v>
      </c>
      <c r="G69" s="66">
        <f t="shared" si="6"/>
        <v>3.5744058259980249E-3</v>
      </c>
      <c r="H69" s="55"/>
      <c r="I69" s="14"/>
      <c r="J69" s="1"/>
    </row>
    <row r="70" spans="2:10" ht="14.45" hidden="1" customHeight="1">
      <c r="B70" s="13">
        <v>212</v>
      </c>
      <c r="C70" s="16">
        <f t="shared" si="4"/>
        <v>5.0725402335558833E-3</v>
      </c>
      <c r="D70" s="55">
        <v>262</v>
      </c>
      <c r="E70" s="14">
        <f t="shared" si="5"/>
        <v>4.1740281607192467E-3</v>
      </c>
      <c r="F70" s="65">
        <v>312</v>
      </c>
      <c r="G70" s="67">
        <f t="shared" si="6"/>
        <v>3.5641360716845102E-3</v>
      </c>
      <c r="H70" s="55"/>
      <c r="I70" s="14"/>
      <c r="J70" s="1"/>
    </row>
    <row r="71" spans="2:10" ht="14.45" hidden="1" customHeight="1">
      <c r="B71" s="13">
        <v>213</v>
      </c>
      <c r="C71" s="16">
        <f t="shared" si="4"/>
        <v>5.0504268653859723E-3</v>
      </c>
      <c r="D71" s="55">
        <v>263</v>
      </c>
      <c r="E71" s="14">
        <f t="shared" si="5"/>
        <v>4.159550333948478E-3</v>
      </c>
      <c r="F71" s="15">
        <v>313</v>
      </c>
      <c r="G71" s="16">
        <f t="shared" si="6"/>
        <v>3.5539321917889659E-3</v>
      </c>
      <c r="H71" s="55"/>
      <c r="I71" s="14"/>
      <c r="J71" s="1"/>
    </row>
    <row r="72" spans="2:10" ht="14.45" hidden="1" customHeight="1">
      <c r="B72" s="13">
        <v>214</v>
      </c>
      <c r="C72" s="16">
        <f t="shared" si="4"/>
        <v>5.0285205351460974E-3</v>
      </c>
      <c r="D72" s="55">
        <v>264</v>
      </c>
      <c r="E72" s="14">
        <f t="shared" si="5"/>
        <v>4.145182488026887E-3</v>
      </c>
      <c r="F72" s="15">
        <v>314</v>
      </c>
      <c r="G72" s="16">
        <f t="shared" si="6"/>
        <v>3.5437935569304639E-3</v>
      </c>
      <c r="H72" s="55"/>
      <c r="I72" s="14"/>
    </row>
    <row r="73" spans="2:10" ht="14.45" hidden="1" customHeight="1">
      <c r="B73" s="13">
        <v>215</v>
      </c>
      <c r="C73" s="20">
        <f t="shared" si="4"/>
        <v>5.0068183539274192E-3</v>
      </c>
      <c r="D73" s="55">
        <v>265</v>
      </c>
      <c r="E73" s="18">
        <f t="shared" si="5"/>
        <v>4.1309233778807422E-3</v>
      </c>
      <c r="F73" s="15">
        <v>315</v>
      </c>
      <c r="G73" s="20">
        <f t="shared" si="6"/>
        <v>3.5337195457201829E-3</v>
      </c>
      <c r="H73" s="55"/>
      <c r="I73" s="14"/>
    </row>
    <row r="74" spans="2:10" ht="14.45" hidden="1" customHeight="1">
      <c r="B74" s="21">
        <v>216</v>
      </c>
      <c r="C74" s="16">
        <f t="shared" si="4"/>
        <v>4.9853174863193229E-3</v>
      </c>
      <c r="D74" s="59">
        <v>266</v>
      </c>
      <c r="E74" s="14">
        <f t="shared" si="5"/>
        <v>4.1167717771591911E-3</v>
      </c>
      <c r="F74" s="23">
        <v>316</v>
      </c>
      <c r="G74" s="16">
        <f t="shared" si="6"/>
        <v>3.5237095446349529E-3</v>
      </c>
      <c r="H74" s="57"/>
      <c r="I74" s="22"/>
    </row>
    <row r="75" spans="2:10" ht="14.45" hidden="1" customHeight="1">
      <c r="B75" s="13">
        <v>217</v>
      </c>
      <c r="C75" s="16">
        <f t="shared" si="4"/>
        <v>4.9640151491768224E-3</v>
      </c>
      <c r="D75" s="60">
        <v>267</v>
      </c>
      <c r="E75" s="14">
        <f t="shared" si="5"/>
        <v>4.1027264778836538E-3</v>
      </c>
      <c r="F75" s="15">
        <v>317</v>
      </c>
      <c r="G75" s="16">
        <f t="shared" si="6"/>
        <v>3.5137629478932202E-3</v>
      </c>
      <c r="H75" s="55"/>
      <c r="I75" s="14"/>
    </row>
    <row r="76" spans="2:10" ht="14.45" hidden="1" customHeight="1">
      <c r="B76" s="13">
        <v>218</v>
      </c>
      <c r="C76" s="16">
        <f t="shared" si="4"/>
        <v>4.9429086104217758E-3</v>
      </c>
      <c r="D76" s="60">
        <v>268</v>
      </c>
      <c r="E76" s="14">
        <f t="shared" si="5"/>
        <v>4.0887862901050447E-3</v>
      </c>
      <c r="F76" s="15">
        <v>318</v>
      </c>
      <c r="G76" s="16">
        <f t="shared" si="6"/>
        <v>3.5038791573332798E-3</v>
      </c>
      <c r="H76" s="55"/>
      <c r="I76" s="14"/>
    </row>
    <row r="77" spans="2:10" ht="14.45" hidden="1" customHeight="1">
      <c r="B77" s="13">
        <v>219</v>
      </c>
      <c r="C77" s="16">
        <f t="shared" si="4"/>
        <v>4.921995187876965E-3</v>
      </c>
      <c r="D77" s="60">
        <v>269</v>
      </c>
      <c r="E77" s="14">
        <f t="shared" si="5"/>
        <v>4.0749500415686798E-3</v>
      </c>
      <c r="F77" s="15">
        <v>319</v>
      </c>
      <c r="G77" s="16">
        <f t="shared" si="6"/>
        <v>3.4940575822938785E-3</v>
      </c>
      <c r="H77" s="55"/>
      <c r="I77" s="14"/>
    </row>
    <row r="78" spans="2:10" ht="14.45" hidden="1" customHeight="1">
      <c r="B78" s="17">
        <v>220</v>
      </c>
      <c r="C78" s="16">
        <f t="shared" si="4"/>
        <v>4.9012722481319984E-3</v>
      </c>
      <c r="D78" s="61">
        <v>270</v>
      </c>
      <c r="E78" s="14">
        <f t="shared" si="5"/>
        <v>4.0612165773865564E-3</v>
      </c>
      <c r="F78" s="19">
        <v>320</v>
      </c>
      <c r="G78" s="16">
        <f t="shared" si="6"/>
        <v>3.4842976394969835E-3</v>
      </c>
      <c r="H78" s="56"/>
      <c r="I78" s="18"/>
    </row>
    <row r="79" spans="2:10" ht="14.45" hidden="1" customHeight="1">
      <c r="B79" s="13">
        <v>221</v>
      </c>
      <c r="C79" s="24">
        <f t="shared" si="4"/>
        <v>4.8807372054400118E-3</v>
      </c>
      <c r="D79" s="55">
        <v>271</v>
      </c>
      <c r="E79" s="22">
        <f t="shared" si="5"/>
        <v>4.0475847597169941E-3</v>
      </c>
      <c r="F79" s="15">
        <v>321</v>
      </c>
      <c r="G79" s="24">
        <f t="shared" si="6"/>
        <v>3.474598752932833E-3</v>
      </c>
      <c r="H79" s="55"/>
      <c r="I79" s="14"/>
    </row>
    <row r="80" spans="2:10" ht="14.45" hidden="1" customHeight="1">
      <c r="B80" s="13">
        <v>222</v>
      </c>
      <c r="C80" s="16">
        <f t="shared" si="4"/>
        <v>4.8603875206440997E-3</v>
      </c>
      <c r="D80" s="55">
        <v>272</v>
      </c>
      <c r="E80" s="14">
        <f t="shared" si="5"/>
        <v>4.0340534674512176E-3</v>
      </c>
      <c r="F80" s="15">
        <v>322</v>
      </c>
      <c r="G80" s="16">
        <f t="shared" si="6"/>
        <v>3.4649603537470187E-3</v>
      </c>
      <c r="H80" s="55"/>
      <c r="I80" s="14"/>
    </row>
    <row r="81" spans="2:9" ht="14.45" hidden="1" customHeight="1">
      <c r="B81" s="13">
        <v>223</v>
      </c>
      <c r="C81" s="16">
        <f t="shared" si="4"/>
        <v>4.8402207001327809E-3</v>
      </c>
      <c r="D81" s="55">
        <v>273</v>
      </c>
      <c r="E81" s="14">
        <f t="shared" si="5"/>
        <v>4.0206215959069508E-3</v>
      </c>
      <c r="F81" s="15">
        <v>323</v>
      </c>
      <c r="G81" s="16">
        <f t="shared" si="6"/>
        <v>3.4553818801297534E-3</v>
      </c>
      <c r="H81" s="55"/>
      <c r="I81" s="14"/>
    </row>
    <row r="82" spans="2:9" ht="14.45" hidden="1" customHeight="1">
      <c r="B82" s="13">
        <v>224</v>
      </c>
      <c r="C82" s="16">
        <f t="shared" si="4"/>
        <v>4.8202342948232731E-3</v>
      </c>
      <c r="D82" s="55">
        <v>274</v>
      </c>
      <c r="E82" s="14">
        <f t="shared" si="5"/>
        <v>4.0072880565286207E-3</v>
      </c>
      <c r="F82" s="15">
        <v>324</v>
      </c>
      <c r="G82" s="16">
        <f t="shared" si="6"/>
        <v>3.4458627772071442E-3</v>
      </c>
      <c r="H82" s="55"/>
      <c r="I82" s="14"/>
    </row>
    <row r="83" spans="2:9" ht="14.45" hidden="1" customHeight="1">
      <c r="B83" s="13">
        <v>225</v>
      </c>
      <c r="C83" s="20">
        <f t="shared" si="4"/>
        <v>4.8004258991720498E-3</v>
      </c>
      <c r="D83" s="55">
        <v>275</v>
      </c>
      <c r="E83" s="18">
        <f t="shared" si="5"/>
        <v>3.9940517765941781E-3</v>
      </c>
      <c r="F83" s="15">
        <v>325</v>
      </c>
      <c r="G83" s="20">
        <f t="shared" si="6"/>
        <v>3.4364024969345077E-3</v>
      </c>
      <c r="H83" s="55"/>
      <c r="I83" s="14"/>
    </row>
    <row r="84" spans="2:9" ht="14.45" hidden="1" customHeight="1">
      <c r="B84" s="21">
        <v>226</v>
      </c>
      <c r="C84" s="16">
        <f t="shared" si="4"/>
        <v>4.7807931502115196E-3</v>
      </c>
      <c r="D84" s="59">
        <v>276</v>
      </c>
      <c r="E84" s="14">
        <f t="shared" si="5"/>
        <v>3.9809116989282366E-3</v>
      </c>
      <c r="F84" s="23">
        <v>326</v>
      </c>
      <c r="G84" s="16">
        <f t="shared" si="6"/>
        <v>3.4270004979915945E-3</v>
      </c>
      <c r="H84" s="57"/>
      <c r="I84" s="22"/>
    </row>
    <row r="85" spans="2:9" ht="14.45" hidden="1" customHeight="1">
      <c r="B85" s="13">
        <v>227</v>
      </c>
      <c r="C85" s="16">
        <f t="shared" si="4"/>
        <v>4.7613337266122603E-3</v>
      </c>
      <c r="D85" s="60">
        <v>277</v>
      </c>
      <c r="E85" s="14">
        <f t="shared" si="5"/>
        <v>3.967866781621452E-3</v>
      </c>
      <c r="F85" s="15">
        <v>327</v>
      </c>
      <c r="G85" s="16">
        <f t="shared" si="6"/>
        <v>3.4176562456797971E-3</v>
      </c>
      <c r="H85" s="55"/>
      <c r="I85" s="14"/>
    </row>
    <row r="86" spans="2:9" ht="14.45" hidden="1" customHeight="1">
      <c r="B86" s="13">
        <v>228</v>
      </c>
      <c r="C86" s="16">
        <f t="shared" si="4"/>
        <v>4.7420453477698783E-3</v>
      </c>
      <c r="D86" s="60">
        <v>278</v>
      </c>
      <c r="E86" s="14">
        <f t="shared" si="5"/>
        <v>3.9549159977559489E-3</v>
      </c>
      <c r="F86" s="15">
        <v>328</v>
      </c>
      <c r="G86" s="16">
        <f t="shared" si="6"/>
        <v>3.4083692118211969E-3</v>
      </c>
      <c r="H86" s="55"/>
      <c r="I86" s="14"/>
    </row>
    <row r="87" spans="2:9" ht="14.45" hidden="1" customHeight="1">
      <c r="B87" s="13">
        <v>229</v>
      </c>
      <c r="C87" s="16">
        <f t="shared" si="4"/>
        <v>4.7229257729158713E-3</v>
      </c>
      <c r="D87" s="60">
        <v>279</v>
      </c>
      <c r="E87" s="14">
        <f t="shared" si="5"/>
        <v>3.9420583351366814E-3</v>
      </c>
      <c r="F87" s="15">
        <v>329</v>
      </c>
      <c r="G87" s="16">
        <f t="shared" si="6"/>
        <v>3.3991388746594745E-3</v>
      </c>
      <c r="H87" s="55"/>
      <c r="I87" s="14"/>
    </row>
    <row r="88" spans="2:9" ht="14.45" hidden="1" customHeight="1">
      <c r="B88" s="17">
        <v>230</v>
      </c>
      <c r="C88" s="16">
        <f t="shared" si="4"/>
        <v>4.703972800251548E-3</v>
      </c>
      <c r="D88" s="61">
        <v>280</v>
      </c>
      <c r="E88" s="14">
        <f t="shared" si="5"/>
        <v>3.929292796028481E-3</v>
      </c>
      <c r="F88" s="19">
        <v>330</v>
      </c>
      <c r="G88" s="16">
        <f t="shared" si="6"/>
        <v>3.3899647187625929E-3</v>
      </c>
      <c r="H88" s="56"/>
      <c r="I88" s="18"/>
    </row>
    <row r="89" spans="2:9" ht="14.45" hidden="1" customHeight="1">
      <c r="B89" s="13">
        <v>231</v>
      </c>
      <c r="C89" s="24">
        <f t="shared" si="4"/>
        <v>4.6851842661046073E-3</v>
      </c>
      <c r="D89" s="55">
        <v>281</v>
      </c>
      <c r="E89" s="22">
        <f t="shared" si="5"/>
        <v>3.91661839689881E-3</v>
      </c>
      <c r="F89" s="15">
        <v>331</v>
      </c>
      <c r="G89" s="24">
        <f t="shared" si="6"/>
        <v>3.3808462349272927E-3</v>
      </c>
      <c r="H89" s="55"/>
      <c r="I89" s="14"/>
    </row>
    <row r="90" spans="2:9" ht="14.45" hidden="1" customHeight="1">
      <c r="B90" s="13">
        <v>232</v>
      </c>
      <c r="C90" s="16">
        <f t="shared" si="4"/>
        <v>4.6665580441073613E-3</v>
      </c>
      <c r="D90" s="55">
        <v>282</v>
      </c>
      <c r="E90" s="14">
        <f t="shared" si="5"/>
        <v>3.904034168165905E-3</v>
      </c>
      <c r="F90" s="15">
        <v>332</v>
      </c>
      <c r="G90" s="16">
        <f t="shared" si="6"/>
        <v>3.3717829200852634E-3</v>
      </c>
      <c r="H90" s="55"/>
      <c r="I90" s="14"/>
    </row>
    <row r="91" spans="2:9" ht="14.45" hidden="1" customHeight="1">
      <c r="B91" s="13">
        <v>233</v>
      </c>
      <c r="C91" s="16">
        <f t="shared" si="4"/>
        <v>4.6480920443963143E-3</v>
      </c>
      <c r="D91" s="55">
        <v>283</v>
      </c>
      <c r="E91" s="14">
        <f t="shared" si="5"/>
        <v>3.8915391539523251E-3</v>
      </c>
      <c r="F91" s="15">
        <v>333</v>
      </c>
      <c r="G91" s="16">
        <f t="shared" si="6"/>
        <v>3.3627742772110412E-3</v>
      </c>
      <c r="H91" s="55"/>
      <c r="I91" s="14"/>
    </row>
    <row r="92" spans="2:9" ht="14.45" hidden="1" customHeight="1">
      <c r="B92" s="13">
        <v>234</v>
      </c>
      <c r="C92" s="16">
        <f t="shared" si="4"/>
        <v>4.6297842128320537E-3</v>
      </c>
      <c r="D92" s="55">
        <v>284</v>
      </c>
      <c r="E92" s="14">
        <f t="shared" si="5"/>
        <v>3.8791324118436464E-3</v>
      </c>
      <c r="F92" s="15">
        <v>334</v>
      </c>
      <c r="G92" s="16">
        <f t="shared" si="6"/>
        <v>3.3538198152315269E-3</v>
      </c>
      <c r="H92" s="55"/>
      <c r="I92" s="14"/>
    </row>
    <row r="93" spans="2:9" ht="14.45" hidden="1" customHeight="1">
      <c r="B93" s="13">
        <v>235</v>
      </c>
      <c r="C93" s="20">
        <f t="shared" si="4"/>
        <v>4.6116325302392432E-3</v>
      </c>
      <c r="D93" s="55">
        <v>285</v>
      </c>
      <c r="E93" s="18">
        <f t="shared" si="5"/>
        <v>3.8668130126523134E-3</v>
      </c>
      <c r="F93" s="15">
        <v>335</v>
      </c>
      <c r="G93" s="20">
        <f t="shared" si="6"/>
        <v>3.3449190489371859E-3</v>
      </c>
      <c r="H93" s="55"/>
      <c r="I93" s="14"/>
    </row>
    <row r="94" spans="2:9" ht="14.45" hidden="1" customHeight="1">
      <c r="B94" s="21">
        <v>236</v>
      </c>
      <c r="C94" s="16">
        <f t="shared" si="4"/>
        <v>4.5936350116657842E-3</v>
      </c>
      <c r="D94" s="59">
        <v>286</v>
      </c>
      <c r="E94" s="14">
        <f t="shared" si="5"/>
        <v>3.8545800401863489E-3</v>
      </c>
      <c r="F94" s="23">
        <v>336</v>
      </c>
      <c r="G94" s="16">
        <f t="shared" si="6"/>
        <v>3.336071498894728E-3</v>
      </c>
      <c r="H94" s="57"/>
      <c r="I94" s="22"/>
    </row>
    <row r="95" spans="2:9" ht="14.45" hidden="1" customHeight="1">
      <c r="B95" s="13">
        <v>237</v>
      </c>
      <c r="C95" s="16">
        <f t="shared" si="4"/>
        <v>4.5757897056608998E-3</v>
      </c>
      <c r="D95" s="60">
        <v>287</v>
      </c>
      <c r="E95" s="14">
        <f t="shared" si="5"/>
        <v>3.8424325910230038E-3</v>
      </c>
      <c r="F95" s="15">
        <v>337</v>
      </c>
      <c r="G95" s="16">
        <f t="shared" si="6"/>
        <v>3.3272766913614795E-3</v>
      </c>
      <c r="H95" s="55"/>
      <c r="I95" s="14"/>
    </row>
    <row r="96" spans="2:9" ht="14.45" hidden="1" customHeight="1">
      <c r="B96" s="13">
        <v>238</v>
      </c>
      <c r="C96" s="16">
        <f t="shared" si="4"/>
        <v>4.5580946935712416E-3</v>
      </c>
      <c r="D96" s="60">
        <v>288</v>
      </c>
      <c r="E96" s="14">
        <f t="shared" si="5"/>
        <v>3.8303697742870079E-3</v>
      </c>
      <c r="F96" s="15">
        <v>338</v>
      </c>
      <c r="G96" s="16">
        <f t="shared" si="6"/>
        <v>3.3185341582011385E-3</v>
      </c>
      <c r="H96" s="55"/>
      <c r="I96" s="14"/>
    </row>
    <row r="97" spans="2:9" ht="14.45" hidden="1" customHeight="1">
      <c r="B97" s="13">
        <v>239</v>
      </c>
      <c r="C97" s="16">
        <f t="shared" si="4"/>
        <v>4.5405480888547883E-3</v>
      </c>
      <c r="D97" s="60">
        <v>289</v>
      </c>
      <c r="E97" s="14">
        <f t="shared" si="5"/>
        <v>3.8183907114335463E-3</v>
      </c>
      <c r="F97" s="15">
        <v>339</v>
      </c>
      <c r="G97" s="16">
        <f t="shared" si="6"/>
        <v>3.3098434368011341E-3</v>
      </c>
      <c r="H97" s="55"/>
      <c r="I97" s="14"/>
    </row>
    <row r="98" spans="2:9" ht="14.45" hidden="1" customHeight="1">
      <c r="B98" s="17">
        <v>240</v>
      </c>
      <c r="C98" s="16">
        <f t="shared" si="4"/>
        <v>4.5231480364118469E-3</v>
      </c>
      <c r="D98" s="61">
        <v>290</v>
      </c>
      <c r="E98" s="14">
        <f t="shared" si="5"/>
        <v>3.8064945360356236E-3</v>
      </c>
      <c r="F98" s="19">
        <v>340</v>
      </c>
      <c r="G98" s="16">
        <f t="shared" si="6"/>
        <v>3.3012040699913594E-3</v>
      </c>
      <c r="H98" s="56"/>
      <c r="I98" s="18"/>
    </row>
    <row r="99" spans="2:9" ht="14.45" hidden="1" customHeight="1">
      <c r="B99" s="13">
        <v>241</v>
      </c>
      <c r="C99" s="24">
        <f t="shared" si="4"/>
        <v>4.5058927119327446E-3</v>
      </c>
      <c r="D99" s="55">
        <v>291</v>
      </c>
      <c r="E99" s="22">
        <f t="shared" si="5"/>
        <v>3.7946803935758788E-3</v>
      </c>
      <c r="F99" s="15">
        <v>341</v>
      </c>
      <c r="G99" s="24">
        <f t="shared" si="6"/>
        <v>3.2926156059643994E-3</v>
      </c>
      <c r="H99" s="55"/>
      <c r="I99" s="14"/>
    </row>
    <row r="100" spans="2:9" ht="14.45" hidden="1" customHeight="1">
      <c r="B100" s="13">
        <v>242</v>
      </c>
      <c r="C100" s="16">
        <f t="shared" si="4"/>
        <v>4.4887803212616496E-3</v>
      </c>
      <c r="D100" s="55">
        <v>292</v>
      </c>
      <c r="E100" s="14">
        <f t="shared" si="5"/>
        <v>3.7829474412426215E-3</v>
      </c>
      <c r="F100" s="15">
        <v>342</v>
      </c>
      <c r="G100" s="16">
        <f t="shared" si="6"/>
        <v>3.284077598197095E-3</v>
      </c>
      <c r="H100" s="55"/>
      <c r="I100" s="14"/>
    </row>
    <row r="101" spans="2:9" ht="14.45" hidden="1" customHeight="1">
      <c r="B101" s="13">
        <v>243</v>
      </c>
      <c r="C101" s="16">
        <f t="shared" si="4"/>
        <v>4.4718090997761268E-3</v>
      </c>
      <c r="D101" s="55">
        <v>293</v>
      </c>
      <c r="E101" s="14">
        <f t="shared" si="5"/>
        <v>3.7712948477301327E-3</v>
      </c>
      <c r="F101" s="15">
        <v>343</v>
      </c>
      <c r="G101" s="16">
        <f t="shared" si="6"/>
        <v>3.2755896053735575E-3</v>
      </c>
      <c r="H101" s="55"/>
      <c r="I101" s="14"/>
    </row>
    <row r="102" spans="2:9" ht="14.45" hidden="1" customHeight="1">
      <c r="B102" s="13">
        <v>244</v>
      </c>
      <c r="C102" s="16">
        <f t="shared" si="4"/>
        <v>4.4549773117819455E-3</v>
      </c>
      <c r="D102" s="55">
        <v>294</v>
      </c>
      <c r="E102" s="14">
        <f t="shared" si="5"/>
        <v>3.7597217930429071E-3</v>
      </c>
      <c r="F102" s="15">
        <v>344</v>
      </c>
      <c r="G102" s="16">
        <f t="shared" si="6"/>
        <v>3.2671511913094304E-3</v>
      </c>
      <c r="H102" s="55"/>
      <c r="I102" s="14"/>
    </row>
    <row r="103" spans="2:9" ht="14.45" hidden="1" customHeight="1">
      <c r="B103" s="13">
        <v>245</v>
      </c>
      <c r="C103" s="20">
        <f t="shared" si="4"/>
        <v>4.4382832499227226E-3</v>
      </c>
      <c r="D103" s="55">
        <v>295</v>
      </c>
      <c r="E103" s="18">
        <f t="shared" si="5"/>
        <v>3.7482274683040408E-3</v>
      </c>
      <c r="F103" s="15">
        <v>345</v>
      </c>
      <c r="G103" s="20">
        <f t="shared" si="6"/>
        <v>3.2587619248775684E-3</v>
      </c>
      <c r="H103" s="55"/>
      <c r="I103" s="14"/>
    </row>
    <row r="104" spans="2:9" ht="14.45" hidden="1" customHeight="1">
      <c r="B104" s="21">
        <v>246</v>
      </c>
      <c r="C104" s="16">
        <f t="shared" si="4"/>
        <v>4.421725234603914E-3</v>
      </c>
      <c r="D104" s="59">
        <v>296</v>
      </c>
      <c r="E104" s="14">
        <f t="shared" si="5"/>
        <v>3.7368110755673324E-3</v>
      </c>
      <c r="F104" s="23">
        <v>346</v>
      </c>
      <c r="G104" s="16">
        <f t="shared" si="6"/>
        <v>3.2504213799349211E-3</v>
      </c>
      <c r="H104" s="57"/>
      <c r="I104" s="22"/>
    </row>
    <row r="105" spans="2:9" ht="14.45" hidden="1" customHeight="1">
      <c r="B105" s="13">
        <v>247</v>
      </c>
      <c r="C105" s="16">
        <f t="shared" si="4"/>
        <v>4.4053016134308733E-3</v>
      </c>
      <c r="D105" s="60">
        <v>297</v>
      </c>
      <c r="E105" s="14">
        <f t="shared" si="5"/>
        <v>3.7254718276333344E-3</v>
      </c>
      <c r="F105" s="15">
        <v>347</v>
      </c>
      <c r="G105" s="16">
        <f t="shared" si="6"/>
        <v>3.2421291352507267E-3</v>
      </c>
      <c r="H105" s="55"/>
      <c r="I105" s="14"/>
    </row>
    <row r="106" spans="2:9" ht="14.45" hidden="1" customHeight="1">
      <c r="B106" s="13">
        <v>248</v>
      </c>
      <c r="C106" s="16">
        <f t="shared" si="4"/>
        <v>4.3890107606604535E-3</v>
      </c>
      <c r="D106" s="60">
        <v>298</v>
      </c>
      <c r="E106" s="14">
        <f t="shared" si="5"/>
        <v>3.7142089478690021E-3</v>
      </c>
      <c r="F106" s="15">
        <v>348</v>
      </c>
      <c r="G106" s="16">
        <f t="shared" si="6"/>
        <v>3.2338847744359384E-3</v>
      </c>
      <c r="H106" s="55"/>
      <c r="I106" s="14"/>
    </row>
    <row r="107" spans="2:9" ht="14.45" hidden="1" customHeight="1">
      <c r="B107" s="13">
        <v>249</v>
      </c>
      <c r="C107" s="16">
        <f t="shared" si="4"/>
        <v>4.3728510766658148E-3</v>
      </c>
      <c r="D107" s="60">
        <v>299</v>
      </c>
      <c r="E107" s="14">
        <f t="shared" si="5"/>
        <v>3.703021670030998E-3</v>
      </c>
      <c r="F107" s="15">
        <v>349</v>
      </c>
      <c r="G107" s="16">
        <f t="shared" si="6"/>
        <v>3.2256878858738626E-3</v>
      </c>
      <c r="H107" s="55"/>
      <c r="I107" s="14"/>
    </row>
    <row r="108" spans="2:9" ht="14.45" hidden="1" customHeight="1">
      <c r="B108" s="17">
        <v>250</v>
      </c>
      <c r="C108" s="28">
        <f t="shared" si="4"/>
        <v>4.3568209874141391E-3</v>
      </c>
      <c r="D108" s="62">
        <v>300</v>
      </c>
      <c r="E108" s="26">
        <f t="shared" si="5"/>
        <v>3.6919092380925385E-3</v>
      </c>
      <c r="F108" s="27">
        <v>350</v>
      </c>
      <c r="G108" s="28">
        <f t="shared" si="6"/>
        <v>3.2175380626519663E-3</v>
      </c>
      <c r="H108" s="58"/>
      <c r="I108" s="26"/>
    </row>
  </sheetData>
  <mergeCells count="1">
    <mergeCell ref="G56:I56"/>
  </mergeCells>
  <phoneticPr fontId="2"/>
  <pageMargins left="0.78740157480314965" right="0.78740157480314965" top="0.98425196850393704" bottom="0.98425196850393704" header="0.70866141732283472" footer="0.11811023622047245"/>
  <pageSetup paperSize="9" scale="99" firstPageNumber="294" orientation="portrait" blackAndWhite="1" useFirstPageNumber="1" horizontalDpi="300" verticalDpi="300" r:id="rId1"/>
  <headerFooter alignWithMargins="0">
    <oddHeader>&amp;C&amp;"ＭＳ Ｐゴシック,太字"C　毎　月　償　還</oddHeader>
  </headerFooter>
  <rowBreaks count="1" manualBreakCount="1">
    <brk id="54" max="8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H105"/>
  <sheetViews>
    <sheetView view="pageBreakPreview" topLeftCell="B1" zoomScaleNormal="100" zoomScaleSheetLayoutView="100" workbookViewId="0">
      <selection activeCell="E105" sqref="E105"/>
    </sheetView>
  </sheetViews>
  <sheetFormatPr defaultRowHeight="12.75"/>
  <cols>
    <col min="1" max="1" width="2.625" style="30" customWidth="1"/>
    <col min="2" max="2" width="4.875" style="30" customWidth="1"/>
    <col min="3" max="8" width="13.125" style="30" customWidth="1"/>
    <col min="9" max="16384" width="9" style="30"/>
  </cols>
  <sheetData>
    <row r="1" spans="2:8" ht="13.5">
      <c r="B1" s="80" t="s">
        <v>46</v>
      </c>
      <c r="C1" s="80"/>
      <c r="D1" s="80"/>
      <c r="E1" s="80"/>
      <c r="F1" s="80"/>
      <c r="G1" s="80"/>
    </row>
    <row r="2" spans="2:8" s="35" customFormat="1">
      <c r="D2" s="81"/>
      <c r="E2" s="81"/>
      <c r="F2" s="81"/>
      <c r="G2" s="36" t="s">
        <v>9</v>
      </c>
      <c r="H2" s="36" t="s">
        <v>10</v>
      </c>
    </row>
    <row r="3" spans="2:8" s="35" customFormat="1">
      <c r="D3" s="81"/>
      <c r="E3" s="81"/>
      <c r="F3" s="81"/>
      <c r="G3" s="37">
        <v>8.3000000000000001E-3</v>
      </c>
      <c r="H3" s="71">
        <f>'毎月償還 (住宅災害）'!I2*6</f>
        <v>4.1460000000000004E-3</v>
      </c>
    </row>
    <row r="4" spans="2:8">
      <c r="G4" s="31"/>
      <c r="H4" s="32"/>
    </row>
    <row r="5" spans="2:8" s="35" customFormat="1" ht="15.6" customHeight="1">
      <c r="B5" s="39" t="s">
        <v>0</v>
      </c>
      <c r="C5" s="39" t="s">
        <v>3</v>
      </c>
      <c r="D5" s="39" t="s">
        <v>4</v>
      </c>
      <c r="E5" s="39" t="s">
        <v>5</v>
      </c>
      <c r="F5" s="39" t="s">
        <v>6</v>
      </c>
      <c r="G5" s="39" t="s">
        <v>7</v>
      </c>
      <c r="H5" s="39" t="s">
        <v>8</v>
      </c>
    </row>
    <row r="6" spans="2:8" s="35" customFormat="1" ht="15.6" customHeight="1">
      <c r="B6" s="39">
        <v>1</v>
      </c>
      <c r="C6" s="40">
        <f>$H$3*(1+(1/6)*$H$3)*((1+$H$3)^($B6-1))/((1+$H$3)^$B6-1)</f>
        <v>1.0006910000000042</v>
      </c>
      <c r="D6" s="40">
        <f>$H$3*(1+(2/6)*$H$3)*((1+$H$3)^($B6-1))/((1+$H$3)^$B6-1)</f>
        <v>1.0013820000000042</v>
      </c>
      <c r="E6" s="40">
        <f>$H$3*(1+(3/6)*$H$3)*((1+$H$3)^($B6-1))/((1+$H$3)^$B6-1)</f>
        <v>1.0020730000000042</v>
      </c>
      <c r="F6" s="40">
        <f>$H$3*(1+(4/6)*$H$3)*((1+$H$3)^($B6-1))/((1+$H$3)^$B6-1)</f>
        <v>1.0027640000000042</v>
      </c>
      <c r="G6" s="40">
        <f>$H$3*(1+(5/6)*$H$3)*((1+$H$3)^($B6-1))/((1+$H$3)^$B6-1)</f>
        <v>1.0034550000000042</v>
      </c>
      <c r="H6" s="40">
        <f>$H$3*(1+(6/6)*$H$3)*((1+$H$3)^($B6-1))/((1+$H$3)^$B6-1)</f>
        <v>1.004146000000004</v>
      </c>
    </row>
    <row r="7" spans="2:8" s="35" customFormat="1" ht="15.6" customHeight="1">
      <c r="B7" s="41">
        <v>2</v>
      </c>
      <c r="C7" s="42">
        <f t="shared" ref="C7:C46" si="0">$H$3*(1+(1/6)*$H$3)*((1+$H$3)^($B7-1))/((1+$H$3)^$B7-1)</f>
        <v>0.50138057052031826</v>
      </c>
      <c r="D7" s="42">
        <f t="shared" ref="D7:D46" si="1">$H$3*(1+(2/6)*$H$3)*((1+$H$3)^($B7-1))/((1+$H$3)^$B7-1)</f>
        <v>0.50172678526016257</v>
      </c>
      <c r="E7" s="42">
        <f t="shared" ref="E7:E46" si="2">$H$3*(1+(3/6)*$H$3)*((1+$H$3)^($B7-1))/((1+$H$3)^$B7-1)</f>
        <v>0.50207300000000676</v>
      </c>
      <c r="F7" s="42">
        <f t="shared" ref="F7:F46" si="3">$H$3*(1+(4/6)*$H$3)*((1+$H$3)^($B7-1))/((1+$H$3)^$B7-1)</f>
        <v>0.50241921473985118</v>
      </c>
      <c r="G7" s="42">
        <f t="shared" ref="G7:G46" si="4">$H$3*(1+(5/6)*$H$3)*((1+$H$3)^($B7-1))/((1+$H$3)^$B7-1)</f>
        <v>0.50276542947969538</v>
      </c>
      <c r="H7" s="42">
        <f t="shared" ref="H7:H46" si="5">$H$3*(1+(6/6)*$H$3)*((1+$H$3)^($B7-1))/((1+$H$3)^$B7-1)</f>
        <v>0.50311164421953969</v>
      </c>
    </row>
    <row r="8" spans="2:8" s="35" customFormat="1" ht="15.6" customHeight="1">
      <c r="B8" s="41">
        <v>3</v>
      </c>
      <c r="C8" s="42">
        <f t="shared" si="0"/>
        <v>0.33494471039581608</v>
      </c>
      <c r="D8" s="42">
        <f t="shared" si="1"/>
        <v>0.33517599737139947</v>
      </c>
      <c r="E8" s="42">
        <f t="shared" si="2"/>
        <v>0.3354072843469828</v>
      </c>
      <c r="F8" s="42">
        <f t="shared" si="3"/>
        <v>0.33563857132256619</v>
      </c>
      <c r="G8" s="42">
        <f t="shared" si="4"/>
        <v>0.33586985829814958</v>
      </c>
      <c r="H8" s="42">
        <f t="shared" si="5"/>
        <v>0.33610114527373297</v>
      </c>
    </row>
    <row r="9" spans="2:8" s="35" customFormat="1" ht="15.6" customHeight="1">
      <c r="B9" s="41">
        <v>4</v>
      </c>
      <c r="C9" s="42">
        <f t="shared" si="0"/>
        <v>0.25172749260402427</v>
      </c>
      <c r="D9" s="42">
        <f t="shared" si="1"/>
        <v>0.25190131618931627</v>
      </c>
      <c r="E9" s="42">
        <f t="shared" si="2"/>
        <v>0.25207513977460821</v>
      </c>
      <c r="F9" s="42">
        <f t="shared" si="3"/>
        <v>0.25224896335990016</v>
      </c>
      <c r="G9" s="42">
        <f t="shared" si="4"/>
        <v>0.25242278694519205</v>
      </c>
      <c r="H9" s="42">
        <f t="shared" si="5"/>
        <v>0.25259661053048399</v>
      </c>
    </row>
    <row r="10" spans="2:8" s="35" customFormat="1" ht="15.6" customHeight="1">
      <c r="B10" s="43">
        <v>5</v>
      </c>
      <c r="C10" s="44">
        <f t="shared" si="0"/>
        <v>0.20179773173848023</v>
      </c>
      <c r="D10" s="44">
        <f t="shared" si="1"/>
        <v>0.20193707768306382</v>
      </c>
      <c r="E10" s="44">
        <f t="shared" si="2"/>
        <v>0.20207642362764738</v>
      </c>
      <c r="F10" s="44">
        <f t="shared" si="3"/>
        <v>0.20221576957223097</v>
      </c>
      <c r="G10" s="44">
        <f t="shared" si="4"/>
        <v>0.20235511551681457</v>
      </c>
      <c r="H10" s="44">
        <f t="shared" si="5"/>
        <v>0.20249446146139816</v>
      </c>
    </row>
    <row r="11" spans="2:8" s="35" customFormat="1" ht="15.6" customHeight="1">
      <c r="B11" s="41">
        <v>6</v>
      </c>
      <c r="C11" s="42">
        <f t="shared" si="0"/>
        <v>0.16851169932874846</v>
      </c>
      <c r="D11" s="42">
        <f t="shared" si="1"/>
        <v>0.16862806050741017</v>
      </c>
      <c r="E11" s="42">
        <f t="shared" si="2"/>
        <v>0.16874442168607187</v>
      </c>
      <c r="F11" s="42">
        <f t="shared" si="3"/>
        <v>0.16886078286473358</v>
      </c>
      <c r="G11" s="42">
        <f t="shared" si="4"/>
        <v>0.16897714404339528</v>
      </c>
      <c r="H11" s="42">
        <f t="shared" si="5"/>
        <v>0.16909350522205699</v>
      </c>
    </row>
    <row r="12" spans="2:8" s="35" customFormat="1" ht="15.6" customHeight="1">
      <c r="B12" s="41">
        <v>7</v>
      </c>
      <c r="C12" s="42">
        <f t="shared" si="0"/>
        <v>0.14473636888610208</v>
      </c>
      <c r="D12" s="42">
        <f t="shared" si="1"/>
        <v>0.14483631265585747</v>
      </c>
      <c r="E12" s="42">
        <f t="shared" si="2"/>
        <v>0.14493625642561286</v>
      </c>
      <c r="F12" s="42">
        <f t="shared" si="3"/>
        <v>0.14503620019536825</v>
      </c>
      <c r="G12" s="42">
        <f t="shared" si="4"/>
        <v>0.14513614396512364</v>
      </c>
      <c r="H12" s="42">
        <f t="shared" si="5"/>
        <v>0.14523608773487906</v>
      </c>
    </row>
    <row r="13" spans="2:8" s="35" customFormat="1" ht="15.6" customHeight="1">
      <c r="B13" s="41">
        <v>8</v>
      </c>
      <c r="C13" s="42">
        <f t="shared" si="0"/>
        <v>0.12690522716495986</v>
      </c>
      <c r="D13" s="42">
        <f t="shared" si="1"/>
        <v>0.12699285812393821</v>
      </c>
      <c r="E13" s="42">
        <f t="shared" si="2"/>
        <v>0.12708048908291653</v>
      </c>
      <c r="F13" s="42">
        <f t="shared" si="3"/>
        <v>0.12716812004189484</v>
      </c>
      <c r="G13" s="42">
        <f t="shared" si="4"/>
        <v>0.12725575100087316</v>
      </c>
      <c r="H13" s="42">
        <f t="shared" si="5"/>
        <v>0.12734338195985151</v>
      </c>
    </row>
    <row r="14" spans="2:8" s="35" customFormat="1" ht="15.6" customHeight="1">
      <c r="B14" s="41">
        <v>9</v>
      </c>
      <c r="C14" s="42">
        <f t="shared" si="0"/>
        <v>0.11303687791669163</v>
      </c>
      <c r="D14" s="42">
        <f t="shared" si="1"/>
        <v>0.11311493246364011</v>
      </c>
      <c r="E14" s="42">
        <f t="shared" si="2"/>
        <v>0.11319298701058859</v>
      </c>
      <c r="F14" s="42">
        <f t="shared" si="3"/>
        <v>0.1132710415575371</v>
      </c>
      <c r="G14" s="42">
        <f t="shared" si="4"/>
        <v>0.11334909610448558</v>
      </c>
      <c r="H14" s="42">
        <f t="shared" si="5"/>
        <v>0.11342715065143408</v>
      </c>
    </row>
    <row r="15" spans="2:8" s="35" customFormat="1" ht="15.6" customHeight="1">
      <c r="B15" s="41">
        <v>10</v>
      </c>
      <c r="C15" s="42">
        <f t="shared" si="0"/>
        <v>0.10194248339114544</v>
      </c>
      <c r="D15" s="42">
        <f t="shared" si="1"/>
        <v>0.1020128770051814</v>
      </c>
      <c r="E15" s="42">
        <f t="shared" si="2"/>
        <v>0.10208327061921739</v>
      </c>
      <c r="F15" s="42">
        <f t="shared" si="3"/>
        <v>0.10215366423325337</v>
      </c>
      <c r="G15" s="42">
        <f t="shared" si="4"/>
        <v>0.10222405784728936</v>
      </c>
      <c r="H15" s="42">
        <f t="shared" si="5"/>
        <v>0.10229445146132532</v>
      </c>
    </row>
    <row r="16" spans="2:8" s="35" customFormat="1" ht="15.6" customHeight="1">
      <c r="B16" s="45">
        <v>11</v>
      </c>
      <c r="C16" s="46">
        <f t="shared" si="0"/>
        <v>9.2865510473701854E-2</v>
      </c>
      <c r="D16" s="46">
        <f t="shared" si="1"/>
        <v>9.2929636230541207E-2</v>
      </c>
      <c r="E16" s="46">
        <f t="shared" si="2"/>
        <v>9.299376198738056E-2</v>
      </c>
      <c r="F16" s="46">
        <f t="shared" si="3"/>
        <v>9.30578877442199E-2</v>
      </c>
      <c r="G16" s="46">
        <f t="shared" si="4"/>
        <v>9.3122013501059253E-2</v>
      </c>
      <c r="H16" s="46">
        <f t="shared" si="5"/>
        <v>9.3186139257898606E-2</v>
      </c>
    </row>
    <row r="17" spans="2:8" s="35" customFormat="1" ht="15.6" customHeight="1">
      <c r="B17" s="41">
        <v>12</v>
      </c>
      <c r="C17" s="42">
        <f t="shared" si="0"/>
        <v>8.5301603753802288E-2</v>
      </c>
      <c r="D17" s="42">
        <f t="shared" si="1"/>
        <v>8.5360506460226027E-2</v>
      </c>
      <c r="E17" s="42">
        <f t="shared" si="2"/>
        <v>8.5419409166649765E-2</v>
      </c>
      <c r="F17" s="42">
        <f t="shared" si="3"/>
        <v>8.5478311873073518E-2</v>
      </c>
      <c r="G17" s="42">
        <f t="shared" si="4"/>
        <v>8.5537214579497256E-2</v>
      </c>
      <c r="H17" s="42">
        <f t="shared" si="5"/>
        <v>8.5596117285920981E-2</v>
      </c>
    </row>
    <row r="18" spans="2:8" s="35" customFormat="1" ht="15.6" customHeight="1">
      <c r="B18" s="41">
        <v>13</v>
      </c>
      <c r="C18" s="42">
        <f t="shared" si="0"/>
        <v>7.8901594100309239E-2</v>
      </c>
      <c r="D18" s="42">
        <f t="shared" si="1"/>
        <v>7.8956077453835261E-2</v>
      </c>
      <c r="E18" s="42">
        <f t="shared" si="2"/>
        <v>7.9010560807361283E-2</v>
      </c>
      <c r="F18" s="42">
        <f t="shared" si="3"/>
        <v>7.9065044160887318E-2</v>
      </c>
      <c r="G18" s="42">
        <f t="shared" si="4"/>
        <v>7.911952751441334E-2</v>
      </c>
      <c r="H18" s="42">
        <f t="shared" si="5"/>
        <v>7.9174010867939362E-2</v>
      </c>
    </row>
    <row r="19" spans="2:8" s="35" customFormat="1" ht="15.6" customHeight="1">
      <c r="B19" s="41">
        <v>14</v>
      </c>
      <c r="C19" s="42">
        <f t="shared" si="0"/>
        <v>7.3416074990286892E-2</v>
      </c>
      <c r="D19" s="42">
        <f t="shared" si="1"/>
        <v>7.3466770467530404E-2</v>
      </c>
      <c r="E19" s="42">
        <f t="shared" si="2"/>
        <v>7.3517465944773916E-2</v>
      </c>
      <c r="F19" s="42">
        <f t="shared" si="3"/>
        <v>7.3568161422017428E-2</v>
      </c>
      <c r="G19" s="42">
        <f t="shared" si="4"/>
        <v>7.3618856899260954E-2</v>
      </c>
      <c r="H19" s="42">
        <f t="shared" si="5"/>
        <v>7.3669552376504452E-2</v>
      </c>
    </row>
    <row r="20" spans="2:8" s="35" customFormat="1" ht="15.6" customHeight="1">
      <c r="B20" s="43">
        <v>15</v>
      </c>
      <c r="C20" s="44">
        <f t="shared" si="0"/>
        <v>6.866214830626502E-2</v>
      </c>
      <c r="D20" s="44">
        <f t="shared" si="1"/>
        <v>6.8709561088512131E-2</v>
      </c>
      <c r="E20" s="44">
        <f t="shared" si="2"/>
        <v>6.8756973870759214E-2</v>
      </c>
      <c r="F20" s="44">
        <f t="shared" si="3"/>
        <v>6.8804386653006311E-2</v>
      </c>
      <c r="G20" s="44">
        <f t="shared" si="4"/>
        <v>6.8851799435253408E-2</v>
      </c>
      <c r="H20" s="44">
        <f t="shared" si="5"/>
        <v>6.8899212217500505E-2</v>
      </c>
    </row>
    <row r="21" spans="2:8" s="35" customFormat="1" ht="15.6" customHeight="1">
      <c r="B21" s="41">
        <v>16</v>
      </c>
      <c r="C21" s="42">
        <f t="shared" si="0"/>
        <v>6.450264045953244E-2</v>
      </c>
      <c r="D21" s="42">
        <f t="shared" si="1"/>
        <v>6.4547181006571974E-2</v>
      </c>
      <c r="E21" s="42">
        <f t="shared" si="2"/>
        <v>6.4591721553611509E-2</v>
      </c>
      <c r="F21" s="42">
        <f t="shared" si="3"/>
        <v>6.4636262100651043E-2</v>
      </c>
      <c r="G21" s="42">
        <f t="shared" si="4"/>
        <v>6.4680802647690577E-2</v>
      </c>
      <c r="H21" s="42">
        <f t="shared" si="5"/>
        <v>6.4725343194730098E-2</v>
      </c>
    </row>
    <row r="22" spans="2:8" s="35" customFormat="1" ht="15.6" customHeight="1">
      <c r="B22" s="41">
        <v>17</v>
      </c>
      <c r="C22" s="42">
        <f t="shared" si="0"/>
        <v>6.0832653999325081E-2</v>
      </c>
      <c r="D22" s="42">
        <f t="shared" si="1"/>
        <v>6.0874660336859371E-2</v>
      </c>
      <c r="E22" s="42">
        <f t="shared" si="2"/>
        <v>6.0916666674393674E-2</v>
      </c>
      <c r="F22" s="42">
        <f t="shared" si="3"/>
        <v>6.095867301192797E-2</v>
      </c>
      <c r="G22" s="42">
        <f t="shared" si="4"/>
        <v>6.100067934946226E-2</v>
      </c>
      <c r="H22" s="42">
        <f t="shared" si="5"/>
        <v>6.1042685686996563E-2</v>
      </c>
    </row>
    <row r="23" spans="2:8" s="35" customFormat="1" ht="15.6" customHeight="1">
      <c r="B23" s="41">
        <v>18</v>
      </c>
      <c r="C23" s="42">
        <f t="shared" si="0"/>
        <v>5.7570602018952269E-2</v>
      </c>
      <c r="D23" s="42">
        <f t="shared" si="1"/>
        <v>5.7610355835060433E-2</v>
      </c>
      <c r="E23" s="42">
        <f t="shared" si="2"/>
        <v>5.7650109651168596E-2</v>
      </c>
      <c r="F23" s="42">
        <f t="shared" si="3"/>
        <v>5.768986346727676E-2</v>
      </c>
      <c r="G23" s="42">
        <f t="shared" si="4"/>
        <v>5.7729617283384924E-2</v>
      </c>
      <c r="H23" s="42">
        <f t="shared" si="5"/>
        <v>5.7769371099493087E-2</v>
      </c>
    </row>
    <row r="24" spans="2:8" s="35" customFormat="1" ht="15.6" customHeight="1">
      <c r="B24" s="41">
        <v>19</v>
      </c>
      <c r="C24" s="42">
        <f t="shared" si="0"/>
        <v>5.4652073802092811E-2</v>
      </c>
      <c r="D24" s="42">
        <f t="shared" si="1"/>
        <v>5.4689812307782623E-2</v>
      </c>
      <c r="E24" s="42">
        <f t="shared" si="2"/>
        <v>5.4727550813472428E-2</v>
      </c>
      <c r="F24" s="42">
        <f t="shared" si="3"/>
        <v>5.476528931916224E-2</v>
      </c>
      <c r="G24" s="42">
        <f t="shared" si="4"/>
        <v>5.4803027824852066E-2</v>
      </c>
      <c r="H24" s="42">
        <f t="shared" si="5"/>
        <v>5.4840766330541878E-2</v>
      </c>
    </row>
    <row r="25" spans="2:8" s="35" customFormat="1" ht="15.6" customHeight="1">
      <c r="B25" s="41">
        <v>20</v>
      </c>
      <c r="C25" s="42">
        <f t="shared" si="0"/>
        <v>5.2025540775203494E-2</v>
      </c>
      <c r="D25" s="42">
        <f t="shared" si="1"/>
        <v>5.206146559982535E-2</v>
      </c>
      <c r="E25" s="42">
        <f t="shared" si="2"/>
        <v>5.20973904244472E-2</v>
      </c>
      <c r="F25" s="42">
        <f t="shared" si="3"/>
        <v>5.2133315249069057E-2</v>
      </c>
      <c r="G25" s="42">
        <f t="shared" si="4"/>
        <v>5.2169240073690899E-2</v>
      </c>
      <c r="H25" s="42">
        <f t="shared" si="5"/>
        <v>5.2205164898312756E-2</v>
      </c>
    </row>
    <row r="26" spans="2:8" s="35" customFormat="1" ht="15.6" customHeight="1">
      <c r="B26" s="45">
        <v>21</v>
      </c>
      <c r="C26" s="46">
        <f t="shared" si="0"/>
        <v>4.9649289330665931E-2</v>
      </c>
      <c r="D26" s="46">
        <f t="shared" si="1"/>
        <v>4.9683573299371044E-2</v>
      </c>
      <c r="E26" s="46">
        <f t="shared" si="2"/>
        <v>4.9717857268076156E-2</v>
      </c>
      <c r="F26" s="46">
        <f t="shared" si="3"/>
        <v>4.9752141236781282E-2</v>
      </c>
      <c r="G26" s="46">
        <f t="shared" si="4"/>
        <v>4.9786425205486394E-2</v>
      </c>
      <c r="H26" s="46">
        <f t="shared" si="5"/>
        <v>4.9820709174191506E-2</v>
      </c>
    </row>
    <row r="27" spans="2:8" s="35" customFormat="1" ht="15.6" customHeight="1">
      <c r="B27" s="41">
        <v>22</v>
      </c>
      <c r="C27" s="42">
        <f t="shared" si="0"/>
        <v>4.7489190152714723E-2</v>
      </c>
      <c r="D27" s="42">
        <f t="shared" si="1"/>
        <v>4.7521982523581974E-2</v>
      </c>
      <c r="E27" s="42">
        <f t="shared" si="2"/>
        <v>4.7554774894449238E-2</v>
      </c>
      <c r="F27" s="42">
        <f t="shared" si="3"/>
        <v>4.7587567265316488E-2</v>
      </c>
      <c r="G27" s="42">
        <f t="shared" si="4"/>
        <v>4.7620359636183739E-2</v>
      </c>
      <c r="H27" s="42">
        <f t="shared" si="5"/>
        <v>4.7653152007051003E-2</v>
      </c>
    </row>
    <row r="28" spans="2:8" s="35" customFormat="1" ht="15.6" customHeight="1">
      <c r="B28" s="41">
        <v>23</v>
      </c>
      <c r="C28" s="42">
        <f t="shared" si="0"/>
        <v>4.5517049458337219E-2</v>
      </c>
      <c r="D28" s="42">
        <f t="shared" si="1"/>
        <v>4.5548480020994132E-2</v>
      </c>
      <c r="E28" s="42">
        <f t="shared" si="2"/>
        <v>4.5579910583651052E-2</v>
      </c>
      <c r="F28" s="42">
        <f t="shared" si="3"/>
        <v>4.5611341146307958E-2</v>
      </c>
      <c r="G28" s="42">
        <f t="shared" si="4"/>
        <v>4.5642771708964879E-2</v>
      </c>
      <c r="H28" s="42">
        <f t="shared" si="5"/>
        <v>4.5674202271621785E-2</v>
      </c>
    </row>
    <row r="29" spans="2:8" s="35" customFormat="1" ht="15.6" customHeight="1">
      <c r="B29" s="41">
        <v>24</v>
      </c>
      <c r="C29" s="42">
        <f t="shared" si="0"/>
        <v>4.3709372427951684E-2</v>
      </c>
      <c r="D29" s="42">
        <f t="shared" si="1"/>
        <v>4.373955474831602E-2</v>
      </c>
      <c r="E29" s="42">
        <f t="shared" si="2"/>
        <v>4.3769737068680363E-2</v>
      </c>
      <c r="F29" s="42">
        <f t="shared" si="3"/>
        <v>4.3799919389044713E-2</v>
      </c>
      <c r="G29" s="42">
        <f t="shared" si="4"/>
        <v>4.3830101709409049E-2</v>
      </c>
      <c r="H29" s="42">
        <f t="shared" si="5"/>
        <v>4.3860284029773385E-2</v>
      </c>
    </row>
    <row r="30" spans="2:8" s="35" customFormat="1" ht="15.6" customHeight="1">
      <c r="B30" s="43">
        <v>25</v>
      </c>
      <c r="C30" s="44">
        <f t="shared" si="0"/>
        <v>4.2046423412720003E-2</v>
      </c>
      <c r="D30" s="63">
        <f t="shared" si="1"/>
        <v>4.2075457428793088E-2</v>
      </c>
      <c r="E30" s="44">
        <f t="shared" si="2"/>
        <v>4.2104491444866166E-2</v>
      </c>
      <c r="F30" s="44">
        <f t="shared" si="3"/>
        <v>4.213352546093925E-2</v>
      </c>
      <c r="G30" s="44">
        <f t="shared" si="4"/>
        <v>4.2162559477012335E-2</v>
      </c>
      <c r="H30" s="44">
        <f t="shared" si="5"/>
        <v>4.2191593493085419E-2</v>
      </c>
    </row>
    <row r="31" spans="2:8" s="35" customFormat="1" ht="15.6" customHeight="1">
      <c r="B31" s="41">
        <v>26</v>
      </c>
      <c r="C31" s="42">
        <f t="shared" si="0"/>
        <v>4.0511503017097848E-2</v>
      </c>
      <c r="D31" s="42">
        <f t="shared" si="1"/>
        <v>4.0539477135566805E-2</v>
      </c>
      <c r="E31" s="42">
        <f t="shared" si="2"/>
        <v>4.0567451254035748E-2</v>
      </c>
      <c r="F31" s="42">
        <f t="shared" si="3"/>
        <v>4.0595425372504698E-2</v>
      </c>
      <c r="G31" s="42">
        <f t="shared" si="4"/>
        <v>4.0623399490973655E-2</v>
      </c>
      <c r="H31" s="42">
        <f t="shared" si="5"/>
        <v>4.0651373609442605E-2</v>
      </c>
    </row>
    <row r="32" spans="2:8" s="35" customFormat="1" ht="15.6" customHeight="1">
      <c r="B32" s="41">
        <v>27</v>
      </c>
      <c r="C32" s="42">
        <f t="shared" si="0"/>
        <v>3.9090385829706031E-2</v>
      </c>
      <c r="D32" s="42">
        <f t="shared" si="1"/>
        <v>3.9117378634286396E-2</v>
      </c>
      <c r="E32" s="42">
        <f t="shared" si="2"/>
        <v>3.914437143886676E-2</v>
      </c>
      <c r="F32" s="42">
        <f t="shared" si="3"/>
        <v>3.9171364243447124E-2</v>
      </c>
      <c r="G32" s="42">
        <f t="shared" si="4"/>
        <v>3.9198357048027481E-2</v>
      </c>
      <c r="H32" s="42">
        <f t="shared" si="5"/>
        <v>3.9225349852607845E-2</v>
      </c>
    </row>
    <row r="33" spans="2:8" s="35" customFormat="1" ht="15.6" customHeight="1">
      <c r="B33" s="41">
        <v>28</v>
      </c>
      <c r="C33" s="42">
        <f t="shared" si="0"/>
        <v>3.7770878640444296E-2</v>
      </c>
      <c r="D33" s="42">
        <f t="shared" si="1"/>
        <v>3.7796960295161434E-2</v>
      </c>
      <c r="E33" s="42">
        <f t="shared" si="2"/>
        <v>3.7823041949878566E-2</v>
      </c>
      <c r="F33" s="42">
        <f t="shared" si="3"/>
        <v>3.7849123604595705E-2</v>
      </c>
      <c r="G33" s="42">
        <f t="shared" si="4"/>
        <v>3.7875205259312837E-2</v>
      </c>
      <c r="H33" s="42">
        <f t="shared" si="5"/>
        <v>3.7901286914029976E-2</v>
      </c>
    </row>
    <row r="34" spans="2:8" s="35" customFormat="1" ht="15.6" customHeight="1">
      <c r="B34" s="41">
        <v>29</v>
      </c>
      <c r="C34" s="42">
        <f t="shared" si="0"/>
        <v>3.6542470060959752E-2</v>
      </c>
      <c r="D34" s="42">
        <f t="shared" si="1"/>
        <v>3.6567703471485198E-2</v>
      </c>
      <c r="E34" s="42">
        <f t="shared" si="2"/>
        <v>3.6592936882010652E-2</v>
      </c>
      <c r="F34" s="42">
        <f t="shared" si="3"/>
        <v>3.6618170292536105E-2</v>
      </c>
      <c r="G34" s="42">
        <f t="shared" si="4"/>
        <v>3.6643403703061551E-2</v>
      </c>
      <c r="H34" s="42">
        <f t="shared" si="5"/>
        <v>3.6668637113587005E-2</v>
      </c>
    </row>
    <row r="35" spans="2:8" s="35" customFormat="1" ht="15.6" customHeight="1">
      <c r="B35" s="41">
        <v>30</v>
      </c>
      <c r="C35" s="42">
        <f t="shared" si="0"/>
        <v>3.5396050221023496E-2</v>
      </c>
      <c r="D35" s="42">
        <f t="shared" si="1"/>
        <v>3.5420492002455256E-2</v>
      </c>
      <c r="E35" s="42">
        <f t="shared" si="2"/>
        <v>3.5444933783887009E-2</v>
      </c>
      <c r="F35" s="42">
        <f t="shared" si="3"/>
        <v>3.5469375565318768E-2</v>
      </c>
      <c r="G35" s="42">
        <f t="shared" si="4"/>
        <v>3.5493817346750528E-2</v>
      </c>
      <c r="H35" s="42">
        <f t="shared" si="5"/>
        <v>3.5518259128182281E-2</v>
      </c>
    </row>
    <row r="36" spans="2:8" s="35" customFormat="1" ht="15.6" customHeight="1">
      <c r="B36" s="45">
        <v>31</v>
      </c>
      <c r="C36" s="46">
        <f t="shared" si="0"/>
        <v>3.4323684717219659E-2</v>
      </c>
      <c r="D36" s="46">
        <f t="shared" si="1"/>
        <v>3.4347386005768872E-2</v>
      </c>
      <c r="E36" s="46">
        <f t="shared" si="2"/>
        <v>3.4371087294318085E-2</v>
      </c>
      <c r="F36" s="46">
        <f t="shared" si="3"/>
        <v>3.4394788582867299E-2</v>
      </c>
      <c r="G36" s="46">
        <f t="shared" si="4"/>
        <v>3.4418489871416505E-2</v>
      </c>
      <c r="H36" s="46">
        <f t="shared" si="5"/>
        <v>3.4442191159965718E-2</v>
      </c>
    </row>
    <row r="37" spans="2:8" s="35" customFormat="1" ht="15.6" customHeight="1">
      <c r="B37" s="41">
        <v>32</v>
      </c>
      <c r="C37" s="42">
        <f t="shared" si="0"/>
        <v>3.3318430946256215E-2</v>
      </c>
      <c r="D37" s="42">
        <f t="shared" si="1"/>
        <v>3.3341438084107826E-2</v>
      </c>
      <c r="E37" s="42">
        <f t="shared" si="2"/>
        <v>3.336444522195943E-2</v>
      </c>
      <c r="F37" s="42">
        <f t="shared" si="3"/>
        <v>3.3387452359811033E-2</v>
      </c>
      <c r="G37" s="42">
        <f t="shared" si="4"/>
        <v>3.3410459497662644E-2</v>
      </c>
      <c r="H37" s="42">
        <f t="shared" si="5"/>
        <v>3.3433466635514254E-2</v>
      </c>
    </row>
    <row r="38" spans="2:8" s="35" customFormat="1" ht="15.6" customHeight="1">
      <c r="B38" s="47">
        <v>33</v>
      </c>
      <c r="C38" s="48">
        <f t="shared" si="0"/>
        <v>3.2374187832219042E-2</v>
      </c>
      <c r="D38" s="48">
        <f t="shared" si="1"/>
        <v>3.2396542948625671E-2</v>
      </c>
      <c r="E38" s="48">
        <f t="shared" si="2"/>
        <v>3.2418898065032294E-2</v>
      </c>
      <c r="F38" s="48">
        <f t="shared" si="3"/>
        <v>3.2441253181438923E-2</v>
      </c>
      <c r="G38" s="48">
        <f t="shared" si="4"/>
        <v>3.2463608297845552E-2</v>
      </c>
      <c r="H38" s="48">
        <f>$H$3*(1+(6/6)*$H$3)*((1+$H$3)^($B38-1))/((1+$H$3)^$B38-1)</f>
        <v>3.2485963414252174E-2</v>
      </c>
    </row>
    <row r="39" spans="2:8" s="35" customFormat="1" ht="15.6" hidden="1" customHeight="1">
      <c r="B39" s="41">
        <v>34</v>
      </c>
      <c r="C39" s="42">
        <f t="shared" si="0"/>
        <v>3.148557207254591E-2</v>
      </c>
      <c r="D39" s="42">
        <f t="shared" si="1"/>
        <v>3.1507313579466754E-2</v>
      </c>
      <c r="E39" s="42">
        <f t="shared" si="2"/>
        <v>3.1529055086387606E-2</v>
      </c>
      <c r="F39" s="42">
        <f t="shared" si="3"/>
        <v>3.155079659330845E-2</v>
      </c>
      <c r="G39" s="42">
        <f t="shared" si="4"/>
        <v>3.1572538100229294E-2</v>
      </c>
      <c r="H39" s="42">
        <f t="shared" si="5"/>
        <v>3.1594279607150146E-2</v>
      </c>
    </row>
    <row r="40" spans="2:8" s="35" customFormat="1" ht="15.6" hidden="1" customHeight="1">
      <c r="B40" s="43">
        <v>35</v>
      </c>
      <c r="C40" s="44">
        <f t="shared" si="0"/>
        <v>3.0647815598976211E-2</v>
      </c>
      <c r="D40" s="44">
        <f t="shared" si="1"/>
        <v>3.0668978615910402E-2</v>
      </c>
      <c r="E40" s="44">
        <f t="shared" si="2"/>
        <v>3.0690141632844593E-2</v>
      </c>
      <c r="F40" s="44">
        <f t="shared" si="3"/>
        <v>3.0711304649778778E-2</v>
      </c>
      <c r="G40" s="44">
        <f t="shared" si="4"/>
        <v>3.0732467666712969E-2</v>
      </c>
      <c r="H40" s="44">
        <f t="shared" si="5"/>
        <v>3.075363068364716E-2</v>
      </c>
    </row>
    <row r="41" spans="2:8" s="35" customFormat="1" ht="15.6" hidden="1" customHeight="1">
      <c r="B41" s="41">
        <v>36</v>
      </c>
      <c r="C41" s="42">
        <f t="shared" si="0"/>
        <v>2.9856680128342791E-2</v>
      </c>
      <c r="D41" s="42">
        <f t="shared" si="1"/>
        <v>2.9877296848158083E-2</v>
      </c>
      <c r="E41" s="42">
        <f t="shared" si="2"/>
        <v>2.9897913567973378E-2</v>
      </c>
      <c r="F41" s="42">
        <f t="shared" si="3"/>
        <v>2.9918530287788667E-2</v>
      </c>
      <c r="G41" s="42">
        <f t="shared" si="4"/>
        <v>2.9939147007603958E-2</v>
      </c>
      <c r="H41" s="42">
        <f t="shared" si="5"/>
        <v>2.9959763727419254E-2</v>
      </c>
    </row>
    <row r="42" spans="2:8" s="35" customFormat="1" ht="15.6" hidden="1" customHeight="1">
      <c r="B42" s="41">
        <v>37</v>
      </c>
      <c r="C42" s="42">
        <f t="shared" si="0"/>
        <v>2.9108385569991346E-2</v>
      </c>
      <c r="D42" s="42">
        <f t="shared" si="1"/>
        <v>2.912848557531653E-2</v>
      </c>
      <c r="E42" s="42">
        <f t="shared" si="2"/>
        <v>2.9148585580641716E-2</v>
      </c>
      <c r="F42" s="42">
        <f t="shared" si="3"/>
        <v>2.91686855859669E-2</v>
      </c>
      <c r="G42" s="42">
        <f t="shared" si="4"/>
        <v>2.918878559129208E-2</v>
      </c>
      <c r="H42" s="42">
        <f t="shared" si="5"/>
        <v>2.9208885596617266E-2</v>
      </c>
    </row>
    <row r="43" spans="2:8" s="35" customFormat="1" ht="15.6" hidden="1" customHeight="1">
      <c r="B43" s="41">
        <v>38</v>
      </c>
      <c r="C43" s="42">
        <f t="shared" si="0"/>
        <v>2.8399549737292494E-2</v>
      </c>
      <c r="D43" s="42">
        <f t="shared" si="1"/>
        <v>2.8419160275279218E-2</v>
      </c>
      <c r="E43" s="42">
        <f t="shared" si="2"/>
        <v>2.8438770813265936E-2</v>
      </c>
      <c r="F43" s="42">
        <f t="shared" si="3"/>
        <v>2.8458381351252657E-2</v>
      </c>
      <c r="G43" s="42">
        <f t="shared" si="4"/>
        <v>2.8477991889239374E-2</v>
      </c>
      <c r="H43" s="42">
        <f t="shared" si="5"/>
        <v>2.8497602427226092E-2</v>
      </c>
    </row>
    <row r="44" spans="2:8" s="35" customFormat="1" ht="15.6" hidden="1" customHeight="1">
      <c r="B44" s="41">
        <v>39</v>
      </c>
      <c r="C44" s="42">
        <f t="shared" si="0"/>
        <v>2.7727137334305204E-2</v>
      </c>
      <c r="D44" s="42">
        <f t="shared" si="1"/>
        <v>2.7746283556163907E-2</v>
      </c>
      <c r="E44" s="42">
        <f t="shared" si="2"/>
        <v>2.7765429778022606E-2</v>
      </c>
      <c r="F44" s="42">
        <f t="shared" si="3"/>
        <v>2.7784575999881305E-2</v>
      </c>
      <c r="G44" s="42">
        <f t="shared" si="4"/>
        <v>2.7803722221740008E-2</v>
      </c>
      <c r="H44" s="42">
        <f t="shared" si="5"/>
        <v>2.7822868443598704E-2</v>
      </c>
    </row>
    <row r="45" spans="2:8" s="35" customFormat="1" ht="15.6" hidden="1" customHeight="1">
      <c r="B45" s="41">
        <v>40</v>
      </c>
      <c r="C45" s="42">
        <f t="shared" si="0"/>
        <v>2.7088416594440751E-2</v>
      </c>
      <c r="D45" s="42">
        <f t="shared" si="1"/>
        <v>2.7107121765034631E-2</v>
      </c>
      <c r="E45" s="42">
        <f t="shared" si="2"/>
        <v>2.7125826935628507E-2</v>
      </c>
      <c r="F45" s="42">
        <f t="shared" si="3"/>
        <v>2.7144532106222384E-2</v>
      </c>
      <c r="G45" s="42">
        <f t="shared" si="4"/>
        <v>2.7163237276816264E-2</v>
      </c>
      <c r="H45" s="42">
        <f t="shared" si="5"/>
        <v>2.7181942447410141E-2</v>
      </c>
    </row>
    <row r="46" spans="2:8" s="35" customFormat="1" ht="15.6" hidden="1" customHeight="1">
      <c r="B46" s="45">
        <v>41</v>
      </c>
      <c r="C46" s="46">
        <f t="shared" si="0"/>
        <v>2.6480922264688192E-2</v>
      </c>
      <c r="D46" s="46">
        <f t="shared" si="1"/>
        <v>2.6499207946566915E-2</v>
      </c>
      <c r="E46" s="46">
        <f t="shared" si="2"/>
        <v>2.6517493628445635E-2</v>
      </c>
      <c r="F46" s="46">
        <f t="shared" si="3"/>
        <v>2.6535779310324359E-2</v>
      </c>
      <c r="G46" s="46">
        <f t="shared" si="4"/>
        <v>2.6554064992203079E-2</v>
      </c>
      <c r="H46" s="46">
        <f t="shared" si="5"/>
        <v>2.6572350674081795E-2</v>
      </c>
    </row>
    <row r="47" spans="2:8" s="35" customFormat="1" ht="15.6" hidden="1" customHeight="1">
      <c r="B47" s="41"/>
      <c r="C47" s="42"/>
      <c r="D47" s="42"/>
      <c r="E47" s="42"/>
      <c r="F47" s="42"/>
      <c r="G47" s="42"/>
      <c r="H47" s="42"/>
    </row>
    <row r="48" spans="2:8" s="35" customFormat="1" ht="15.6" hidden="1" customHeight="1">
      <c r="B48" s="41"/>
      <c r="C48" s="42"/>
      <c r="D48" s="42"/>
      <c r="E48" s="42"/>
      <c r="F48" s="42"/>
      <c r="G48" s="42"/>
      <c r="H48" s="42"/>
    </row>
    <row r="49" spans="2:8" s="35" customFormat="1" ht="15.6" hidden="1" customHeight="1">
      <c r="B49" s="41"/>
      <c r="C49" s="42"/>
      <c r="D49" s="42"/>
      <c r="E49" s="42"/>
      <c r="F49" s="42"/>
      <c r="G49" s="42"/>
      <c r="H49" s="42"/>
    </row>
    <row r="50" spans="2:8" s="35" customFormat="1" ht="15.6" hidden="1" customHeight="1">
      <c r="B50" s="47"/>
      <c r="C50" s="48"/>
      <c r="D50" s="48"/>
      <c r="E50" s="48"/>
      <c r="F50" s="48"/>
      <c r="G50" s="48"/>
      <c r="H50" s="48"/>
    </row>
    <row r="51" spans="2:8" ht="13.5" hidden="1">
      <c r="B51" s="80" t="s">
        <v>12</v>
      </c>
      <c r="C51" s="80"/>
      <c r="D51" s="80"/>
      <c r="E51" s="80"/>
      <c r="F51" s="80"/>
      <c r="G51" s="80"/>
    </row>
    <row r="52" spans="2:8" s="35" customFormat="1" hidden="1">
      <c r="D52" s="81"/>
      <c r="E52" s="81"/>
      <c r="F52" s="81"/>
      <c r="G52" s="36" t="s">
        <v>9</v>
      </c>
      <c r="H52" s="36" t="s">
        <v>10</v>
      </c>
    </row>
    <row r="53" spans="2:8" s="35" customFormat="1" hidden="1">
      <c r="D53" s="81"/>
      <c r="E53" s="81"/>
      <c r="F53" s="81"/>
      <c r="G53" s="37">
        <v>2.7199999999999998E-2</v>
      </c>
      <c r="H53" s="38">
        <v>1.3596E-2</v>
      </c>
    </row>
    <row r="54" spans="2:8" s="35" customFormat="1" hidden="1">
      <c r="G54" s="37"/>
      <c r="H54" s="38"/>
    </row>
    <row r="55" spans="2:8" s="35" customFormat="1" ht="15.6" hidden="1" customHeight="1">
      <c r="B55" s="39" t="s">
        <v>0</v>
      </c>
      <c r="C55" s="39" t="s">
        <v>3</v>
      </c>
      <c r="D55" s="39" t="s">
        <v>4</v>
      </c>
      <c r="E55" s="39" t="s">
        <v>5</v>
      </c>
      <c r="F55" s="39" t="s">
        <v>6</v>
      </c>
      <c r="G55" s="39" t="s">
        <v>7</v>
      </c>
      <c r="H55" s="39" t="s">
        <v>8</v>
      </c>
    </row>
    <row r="56" spans="2:8" s="35" customFormat="1" ht="15.6" hidden="1" customHeight="1">
      <c r="B56" s="39">
        <v>46</v>
      </c>
      <c r="C56" s="40">
        <f>$H$3*(1+(1/6)*$H$3)*((1+$H$3)^($B56-1))/((1+$H$3)^$B56-1)</f>
        <v>2.3840568785423337E-2</v>
      </c>
      <c r="D56" s="40">
        <f>$H$3*(1+(2/6)*$H$3)*((1+$H$3)^($B56-1))/((1+$H$3)^$B56-1)</f>
        <v>2.3857031242895954E-2</v>
      </c>
      <c r="E56" s="40">
        <f>$H$3*(1+(3/6)*$H$3)*((1+$H$3)^($B56-1))/((1+$H$3)^$B56-1)</f>
        <v>2.3873493700368564E-2</v>
      </c>
      <c r="F56" s="40">
        <f>$H$3*(1+(4/6)*$H$3)*((1+$H$3)^($B56-1))/((1+$H$3)^$B56-1)</f>
        <v>2.3889956157841178E-2</v>
      </c>
      <c r="G56" s="40">
        <f>$H$3*(1+(5/6)*$H$3)*((1+$H$3)^($B56-1))/((1+$H$3)^$B56-1)</f>
        <v>2.3906418615313792E-2</v>
      </c>
      <c r="H56" s="40">
        <f>$H$3*(1+(6/6)*$H$3)*((1+$H$3)^($B56-1))/((1+$H$3)^$B56-1)</f>
        <v>2.3922881072786402E-2</v>
      </c>
    </row>
    <row r="57" spans="2:8" s="35" customFormat="1" ht="15.6" hidden="1" customHeight="1">
      <c r="B57" s="41">
        <v>47</v>
      </c>
      <c r="C57" s="42">
        <f t="shared" ref="C57:C70" si="6">$H$3*(1+(1/6)*$H$3)*((1+$H$3)^($B57-1))/((1+$H$3)^$B57-1)</f>
        <v>2.3380092608659992E-2</v>
      </c>
      <c r="D57" s="42">
        <f t="shared" ref="D57:D70" si="7">$H$3*(1+(2/6)*$H$3)*((1+$H$3)^($B57-1))/((1+$H$3)^$B57-1)</f>
        <v>2.3396237096811264E-2</v>
      </c>
      <c r="E57" s="42">
        <f t="shared" ref="E57:E70" si="8">$H$3*(1+(3/6)*$H$3)*((1+$H$3)^($B57-1))/((1+$H$3)^$B57-1)</f>
        <v>2.3412381584962533E-2</v>
      </c>
      <c r="F57" s="42">
        <f t="shared" ref="F57:F70" si="9">$H$3*(1+(4/6)*$H$3)*((1+$H$3)^($B57-1))/((1+$H$3)^$B57-1)</f>
        <v>2.3428526073113805E-2</v>
      </c>
      <c r="G57" s="42">
        <f t="shared" ref="G57:G70" si="10">$H$3*(1+(5/6)*$H$3)*((1+$H$3)^($B57-1))/((1+$H$3)^$B57-1)</f>
        <v>2.3444670561265077E-2</v>
      </c>
      <c r="H57" s="42">
        <f t="shared" ref="H57:H70" si="11">$H$3*(1+(6/6)*$H$3)*((1+$H$3)^($B57-1))/((1+$H$3)^$B57-1)</f>
        <v>2.3460815049416349E-2</v>
      </c>
    </row>
    <row r="58" spans="2:8" s="35" customFormat="1" ht="15.6" hidden="1" customHeight="1">
      <c r="B58" s="41">
        <v>48</v>
      </c>
      <c r="C58" s="42">
        <f t="shared" si="6"/>
        <v>2.293886207209795E-2</v>
      </c>
      <c r="D58" s="42">
        <f t="shared" si="7"/>
        <v>2.2954701880482174E-2</v>
      </c>
      <c r="E58" s="42">
        <f t="shared" si="8"/>
        <v>2.2970541688866402E-2</v>
      </c>
      <c r="F58" s="42">
        <f t="shared" si="9"/>
        <v>2.2986381497250626E-2</v>
      </c>
      <c r="G58" s="42">
        <f t="shared" si="10"/>
        <v>2.3002221305634854E-2</v>
      </c>
      <c r="H58" s="42">
        <f t="shared" si="11"/>
        <v>2.3018061114019078E-2</v>
      </c>
    </row>
    <row r="59" spans="2:8" s="35" customFormat="1" ht="15.6" hidden="1" customHeight="1">
      <c r="B59" s="41">
        <v>49</v>
      </c>
      <c r="C59" s="42">
        <f t="shared" si="6"/>
        <v>2.2515698861822579E-2</v>
      </c>
      <c r="D59" s="42">
        <f t="shared" si="7"/>
        <v>2.2531246466341377E-2</v>
      </c>
      <c r="E59" s="42">
        <f t="shared" si="8"/>
        <v>2.2546794070860174E-2</v>
      </c>
      <c r="F59" s="42">
        <f t="shared" si="9"/>
        <v>2.2562341675378968E-2</v>
      </c>
      <c r="G59" s="42">
        <f t="shared" si="10"/>
        <v>2.2577889279897765E-2</v>
      </c>
      <c r="H59" s="42">
        <f t="shared" si="11"/>
        <v>2.2593436884416562E-2</v>
      </c>
    </row>
    <row r="60" spans="2:8" s="35" customFormat="1" ht="15.6" hidden="1" customHeight="1">
      <c r="B60" s="43">
        <v>50</v>
      </c>
      <c r="C60" s="44">
        <f t="shared" si="6"/>
        <v>2.2109518928840149E-2</v>
      </c>
      <c r="D60" s="44">
        <f t="shared" si="7"/>
        <v>2.2124786056834527E-2</v>
      </c>
      <c r="E60" s="44">
        <f t="shared" si="8"/>
        <v>2.2140053184828912E-2</v>
      </c>
      <c r="F60" s="63">
        <f t="shared" si="9"/>
        <v>2.2155320312823298E-2</v>
      </c>
      <c r="G60" s="44">
        <f t="shared" si="10"/>
        <v>2.2170587440817683E-2</v>
      </c>
      <c r="H60" s="44">
        <f t="shared" si="11"/>
        <v>2.2185854568812068E-2</v>
      </c>
    </row>
    <row r="61" spans="2:8" s="35" customFormat="1" ht="15.6" hidden="1" customHeight="1">
      <c r="B61" s="41">
        <v>51</v>
      </c>
      <c r="C61" s="42">
        <f t="shared" si="6"/>
        <v>2.1719323247418848E-2</v>
      </c>
      <c r="D61" s="42">
        <f t="shared" si="7"/>
        <v>2.1734320936379743E-2</v>
      </c>
      <c r="E61" s="42">
        <f t="shared" si="8"/>
        <v>2.1749318625340637E-2</v>
      </c>
      <c r="F61" s="64">
        <f t="shared" si="9"/>
        <v>2.1764316314301532E-2</v>
      </c>
      <c r="G61" s="42">
        <f t="shared" si="10"/>
        <v>2.1779314003262423E-2</v>
      </c>
      <c r="H61" s="42">
        <f t="shared" si="11"/>
        <v>2.1794311692223317E-2</v>
      </c>
    </row>
    <row r="62" spans="2:8" s="35" customFormat="1" ht="15.6" hidden="1" customHeight="1">
      <c r="B62" s="41">
        <v>52</v>
      </c>
      <c r="C62" s="42">
        <f t="shared" si="6"/>
        <v>2.1344189639775506E-2</v>
      </c>
      <c r="D62" s="42">
        <f t="shared" si="7"/>
        <v>2.1358928290409002E-2</v>
      </c>
      <c r="E62" s="42">
        <f t="shared" si="8"/>
        <v>2.13736669410425E-2</v>
      </c>
      <c r="F62" s="64">
        <f t="shared" si="9"/>
        <v>2.1388405591675996E-2</v>
      </c>
      <c r="G62" s="42">
        <f t="shared" si="10"/>
        <v>2.1403144242309494E-2</v>
      </c>
      <c r="H62" s="42">
        <f t="shared" si="11"/>
        <v>2.141788289294299E-2</v>
      </c>
    </row>
    <row r="63" spans="2:8" s="35" customFormat="1" ht="15.6" hidden="1" customHeight="1">
      <c r="B63" s="41">
        <v>53</v>
      </c>
      <c r="C63" s="42">
        <f t="shared" si="6"/>
        <v>2.0983265526268828E-2</v>
      </c>
      <c r="D63" s="42">
        <f t="shared" si="7"/>
        <v>2.0997754950555302E-2</v>
      </c>
      <c r="E63" s="42">
        <f t="shared" si="8"/>
        <v>2.1012244374841768E-2</v>
      </c>
      <c r="F63" s="64">
        <f t="shared" si="9"/>
        <v>2.1026733799128238E-2</v>
      </c>
      <c r="G63" s="42">
        <f t="shared" si="10"/>
        <v>2.1041223223414708E-2</v>
      </c>
      <c r="H63" s="42">
        <f t="shared" si="11"/>
        <v>2.1055712647701178E-2</v>
      </c>
    </row>
    <row r="64" spans="2:8" s="35" customFormat="1" ht="15.6" hidden="1" customHeight="1">
      <c r="B64" s="41">
        <v>54</v>
      </c>
      <c r="C64" s="42">
        <f t="shared" si="6"/>
        <v>2.0635761481127647E-2</v>
      </c>
      <c r="D64" s="42">
        <f t="shared" si="7"/>
        <v>2.0650010945930927E-2</v>
      </c>
      <c r="E64" s="42">
        <f t="shared" si="8"/>
        <v>2.0664260410734207E-2</v>
      </c>
      <c r="F64" s="42">
        <f t="shared" si="9"/>
        <v>2.0678509875537487E-2</v>
      </c>
      <c r="G64" s="42">
        <f t="shared" si="10"/>
        <v>2.0692759340340768E-2</v>
      </c>
      <c r="H64" s="42">
        <f t="shared" si="11"/>
        <v>2.0707008805144048E-2</v>
      </c>
    </row>
    <row r="65" spans="2:8" s="35" customFormat="1" ht="15.6" hidden="1" customHeight="1">
      <c r="B65" s="41">
        <v>55</v>
      </c>
      <c r="C65" s="42">
        <f t="shared" si="6"/>
        <v>2.0300945491189579E-2</v>
      </c>
      <c r="D65" s="42">
        <f t="shared" si="7"/>
        <v>2.0314963757901691E-2</v>
      </c>
      <c r="E65" s="42">
        <f t="shared" si="8"/>
        <v>2.0328982024613803E-2</v>
      </c>
      <c r="F65" s="42">
        <f t="shared" si="9"/>
        <v>2.0343000291325918E-2</v>
      </c>
      <c r="G65" s="42">
        <f t="shared" si="10"/>
        <v>2.0357018558038033E-2</v>
      </c>
      <c r="H65" s="42">
        <f t="shared" si="11"/>
        <v>2.0371036824750145E-2</v>
      </c>
    </row>
    <row r="66" spans="2:8" s="35" customFormat="1" ht="15.6" hidden="1" customHeight="1">
      <c r="B66" s="45">
        <v>56</v>
      </c>
      <c r="C66" s="46">
        <f t="shared" si="6"/>
        <v>1.9978137829775779E-2</v>
      </c>
      <c r="D66" s="46">
        <f t="shared" si="7"/>
        <v>1.9991933190421949E-2</v>
      </c>
      <c r="E66" s="46">
        <f t="shared" si="8"/>
        <v>2.0005728551068115E-2</v>
      </c>
      <c r="F66" s="46">
        <f t="shared" si="9"/>
        <v>2.0019523911714281E-2</v>
      </c>
      <c r="G66" s="46">
        <f t="shared" si="10"/>
        <v>2.0033319272360454E-2</v>
      </c>
      <c r="H66" s="46">
        <f t="shared" si="11"/>
        <v>2.0047114633006621E-2</v>
      </c>
    </row>
    <row r="67" spans="2:8" s="35" customFormat="1" ht="15.6" hidden="1" customHeight="1">
      <c r="B67" s="41">
        <v>57</v>
      </c>
      <c r="C67" s="42">
        <f t="shared" si="6"/>
        <v>1.9666706470157093E-2</v>
      </c>
      <c r="D67" s="42">
        <f t="shared" si="7"/>
        <v>1.968028678033364E-2</v>
      </c>
      <c r="E67" s="42">
        <f t="shared" si="8"/>
        <v>1.9693867090510186E-2</v>
      </c>
      <c r="F67" s="42">
        <f t="shared" si="9"/>
        <v>1.9707447400686733E-2</v>
      </c>
      <c r="G67" s="42">
        <f t="shared" si="10"/>
        <v>1.972102771086328E-2</v>
      </c>
      <c r="H67" s="42">
        <f t="shared" si="11"/>
        <v>1.9734608021039823E-2</v>
      </c>
    </row>
    <row r="68" spans="2:8" s="35" customFormat="1" ht="15.6" hidden="1" customHeight="1">
      <c r="B68" s="41">
        <v>58</v>
      </c>
      <c r="C68" s="42">
        <f t="shared" si="6"/>
        <v>1.9366062973489775E-2</v>
      </c>
      <c r="D68" s="42">
        <f t="shared" si="7"/>
        <v>1.9379435682462556E-2</v>
      </c>
      <c r="E68" s="42">
        <f t="shared" si="8"/>
        <v>1.9392808391435336E-2</v>
      </c>
      <c r="F68" s="42">
        <f t="shared" si="9"/>
        <v>1.9406181100408117E-2</v>
      </c>
      <c r="G68" s="42">
        <f t="shared" si="10"/>
        <v>1.9419553809380898E-2</v>
      </c>
      <c r="H68" s="42">
        <f t="shared" si="11"/>
        <v>1.9432926518353679E-2</v>
      </c>
    </row>
    <row r="69" spans="2:8" s="35" customFormat="1" ht="15.6" hidden="1" customHeight="1">
      <c r="B69" s="41">
        <v>59</v>
      </c>
      <c r="C69" s="42">
        <f t="shared" si="6"/>
        <v>1.9075658794926856E-2</v>
      </c>
      <c r="D69" s="42">
        <f t="shared" si="7"/>
        <v>1.9088830973178979E-2</v>
      </c>
      <c r="E69" s="42">
        <f t="shared" si="8"/>
        <v>1.9102003151431103E-2</v>
      </c>
      <c r="F69" s="42">
        <f t="shared" si="9"/>
        <v>1.911517532968322E-2</v>
      </c>
      <c r="G69" s="42">
        <f t="shared" si="10"/>
        <v>1.9128347507935343E-2</v>
      </c>
      <c r="H69" s="42">
        <f t="shared" si="11"/>
        <v>1.9141519686187467E-2</v>
      </c>
    </row>
    <row r="70" spans="2:8" s="35" customFormat="1" ht="15.6" hidden="1" customHeight="1">
      <c r="B70" s="43">
        <v>60</v>
      </c>
      <c r="C70" s="44">
        <f t="shared" si="6"/>
        <v>1.8794981959118648E-2</v>
      </c>
      <c r="D70" s="44">
        <f t="shared" si="7"/>
        <v>1.8807960323602539E-2</v>
      </c>
      <c r="E70" s="44">
        <f t="shared" si="8"/>
        <v>1.882093868808643E-2</v>
      </c>
      <c r="F70" s="44">
        <f t="shared" si="9"/>
        <v>1.8833917052570322E-2</v>
      </c>
      <c r="G70" s="44">
        <f t="shared" si="10"/>
        <v>1.8846895417054213E-2</v>
      </c>
      <c r="H70" s="44">
        <f t="shared" si="11"/>
        <v>1.8859873781538108E-2</v>
      </c>
    </row>
    <row r="71" spans="2:8" s="35" customFormat="1" ht="15.6" hidden="1" customHeight="1">
      <c r="B71" s="49"/>
      <c r="C71" s="49"/>
      <c r="D71" s="49"/>
      <c r="E71" s="49"/>
      <c r="F71" s="49"/>
      <c r="G71" s="49"/>
      <c r="H71" s="49"/>
    </row>
    <row r="72" spans="2:8" s="35" customFormat="1" ht="15.6" hidden="1" customHeight="1">
      <c r="B72" s="50"/>
      <c r="C72" s="50"/>
      <c r="D72" s="50"/>
      <c r="E72" s="50"/>
      <c r="F72" s="50"/>
      <c r="G72" s="50"/>
      <c r="H72" s="50"/>
    </row>
    <row r="73" spans="2:8" s="35" customFormat="1" ht="15.6" hidden="1" customHeight="1">
      <c r="B73" s="50"/>
      <c r="C73" s="50"/>
      <c r="D73" s="50"/>
      <c r="E73" s="50"/>
      <c r="F73" s="50"/>
      <c r="G73" s="50"/>
      <c r="H73" s="50"/>
    </row>
    <row r="74" spans="2:8" s="35" customFormat="1" ht="15.6" hidden="1" customHeight="1">
      <c r="B74" s="50"/>
      <c r="C74" s="50"/>
      <c r="D74" s="50"/>
      <c r="E74" s="50"/>
      <c r="F74" s="50"/>
      <c r="G74" s="50"/>
      <c r="H74" s="50"/>
    </row>
    <row r="75" spans="2:8" s="35" customFormat="1" ht="15.6" hidden="1" customHeight="1">
      <c r="B75" s="50"/>
      <c r="C75" s="50"/>
      <c r="D75" s="50"/>
      <c r="E75" s="50"/>
      <c r="F75" s="50"/>
      <c r="G75" s="50"/>
      <c r="H75" s="50"/>
    </row>
    <row r="76" spans="2:8" s="35" customFormat="1" ht="15.6" hidden="1" customHeight="1">
      <c r="B76" s="50"/>
      <c r="C76" s="50"/>
      <c r="D76" s="50"/>
      <c r="E76" s="50"/>
      <c r="F76" s="50"/>
      <c r="G76" s="50"/>
      <c r="H76" s="50"/>
    </row>
    <row r="77" spans="2:8" s="35" customFormat="1" ht="15.6" hidden="1" customHeight="1">
      <c r="B77" s="50"/>
      <c r="C77" s="50"/>
      <c r="D77" s="50"/>
      <c r="E77" s="50"/>
      <c r="F77" s="50"/>
      <c r="G77" s="50"/>
      <c r="H77" s="50"/>
    </row>
    <row r="78" spans="2:8" s="35" customFormat="1" ht="15.6" hidden="1" customHeight="1">
      <c r="B78" s="50"/>
      <c r="C78" s="50"/>
      <c r="D78" s="50"/>
      <c r="E78" s="50"/>
      <c r="F78" s="50"/>
      <c r="G78" s="50"/>
      <c r="H78" s="50"/>
    </row>
    <row r="79" spans="2:8" s="35" customFormat="1" ht="15.6" hidden="1" customHeight="1">
      <c r="B79" s="50"/>
      <c r="C79" s="50"/>
      <c r="D79" s="50"/>
      <c r="E79" s="50"/>
      <c r="F79" s="50"/>
      <c r="G79" s="50"/>
      <c r="H79" s="50"/>
    </row>
    <row r="80" spans="2:8" s="35" customFormat="1" ht="15.6" hidden="1" customHeight="1">
      <c r="B80" s="50"/>
      <c r="C80" s="50"/>
      <c r="D80" s="50"/>
      <c r="E80" s="50"/>
      <c r="F80" s="50"/>
      <c r="G80" s="50"/>
      <c r="H80" s="50"/>
    </row>
    <row r="81" spans="2:8" s="35" customFormat="1" ht="15.6" hidden="1" customHeight="1">
      <c r="B81" s="50"/>
      <c r="C81" s="50"/>
      <c r="D81" s="50"/>
      <c r="E81" s="50"/>
      <c r="F81" s="50"/>
      <c r="G81" s="50"/>
      <c r="H81" s="50"/>
    </row>
    <row r="82" spans="2:8" s="35" customFormat="1" ht="15.6" hidden="1" customHeight="1">
      <c r="B82" s="50"/>
      <c r="C82" s="50"/>
      <c r="D82" s="50"/>
      <c r="E82" s="50"/>
      <c r="F82" s="50"/>
      <c r="G82" s="50"/>
      <c r="H82" s="50"/>
    </row>
    <row r="83" spans="2:8" s="35" customFormat="1" ht="15.6" hidden="1" customHeight="1">
      <c r="B83" s="50"/>
      <c r="C83" s="50"/>
      <c r="D83" s="50"/>
      <c r="E83" s="50"/>
      <c r="F83" s="50"/>
      <c r="G83" s="50"/>
      <c r="H83" s="50"/>
    </row>
    <row r="84" spans="2:8" s="35" customFormat="1" ht="15.6" hidden="1" customHeight="1">
      <c r="B84" s="50"/>
      <c r="C84" s="50"/>
      <c r="D84" s="50"/>
      <c r="E84" s="50"/>
      <c r="F84" s="50"/>
      <c r="G84" s="50"/>
      <c r="H84" s="50"/>
    </row>
    <row r="85" spans="2:8" s="35" customFormat="1" ht="15.6" hidden="1" customHeight="1">
      <c r="B85" s="50"/>
      <c r="C85" s="50"/>
      <c r="D85" s="50"/>
      <c r="E85" s="50"/>
      <c r="F85" s="50"/>
      <c r="G85" s="50"/>
      <c r="H85" s="50"/>
    </row>
    <row r="86" spans="2:8" s="35" customFormat="1" ht="15.6" hidden="1" customHeight="1">
      <c r="B86" s="50"/>
      <c r="C86" s="50"/>
      <c r="D86" s="50"/>
      <c r="E86" s="50"/>
      <c r="F86" s="50"/>
      <c r="G86" s="50"/>
      <c r="H86" s="50"/>
    </row>
    <row r="87" spans="2:8" s="35" customFormat="1" ht="15.6" hidden="1" customHeight="1">
      <c r="B87" s="50"/>
      <c r="C87" s="50"/>
      <c r="D87" s="50"/>
      <c r="E87" s="50"/>
      <c r="F87" s="50"/>
      <c r="G87" s="50"/>
      <c r="H87" s="50"/>
    </row>
    <row r="88" spans="2:8" s="35" customFormat="1" ht="15.6" hidden="1" customHeight="1">
      <c r="B88" s="50"/>
      <c r="C88" s="50"/>
      <c r="D88" s="50"/>
      <c r="E88" s="50"/>
      <c r="F88" s="50"/>
      <c r="G88" s="50"/>
      <c r="H88" s="50"/>
    </row>
    <row r="89" spans="2:8" s="35" customFormat="1" ht="15.6" hidden="1" customHeight="1">
      <c r="B89" s="50"/>
      <c r="C89" s="50"/>
      <c r="D89" s="50"/>
      <c r="E89" s="50"/>
      <c r="F89" s="50"/>
      <c r="G89" s="50"/>
      <c r="H89" s="50"/>
    </row>
    <row r="90" spans="2:8" s="35" customFormat="1" ht="15.6" hidden="1" customHeight="1">
      <c r="B90" s="50"/>
      <c r="C90" s="50"/>
      <c r="D90" s="50"/>
      <c r="E90" s="50"/>
      <c r="F90" s="50"/>
      <c r="G90" s="50"/>
      <c r="H90" s="50"/>
    </row>
    <row r="91" spans="2:8" s="35" customFormat="1" ht="15.6" hidden="1" customHeight="1">
      <c r="B91" s="50"/>
      <c r="C91" s="50"/>
      <c r="D91" s="50"/>
      <c r="E91" s="50"/>
      <c r="F91" s="50"/>
      <c r="G91" s="50"/>
      <c r="H91" s="50"/>
    </row>
    <row r="92" spans="2:8" s="35" customFormat="1" ht="15.6" hidden="1" customHeight="1">
      <c r="B92" s="50"/>
      <c r="C92" s="50"/>
      <c r="D92" s="50"/>
      <c r="E92" s="50"/>
      <c r="F92" s="50"/>
      <c r="G92" s="50"/>
      <c r="H92" s="50"/>
    </row>
    <row r="93" spans="2:8" s="35" customFormat="1" ht="15.6" hidden="1" customHeight="1">
      <c r="B93" s="50"/>
      <c r="C93" s="50"/>
      <c r="D93" s="50"/>
      <c r="E93" s="50"/>
      <c r="F93" s="50"/>
      <c r="G93" s="50"/>
      <c r="H93" s="50"/>
    </row>
    <row r="94" spans="2:8" s="35" customFormat="1" ht="15.6" hidden="1" customHeight="1">
      <c r="B94" s="50"/>
      <c r="C94" s="50"/>
      <c r="D94" s="50"/>
      <c r="E94" s="50"/>
      <c r="F94" s="50"/>
      <c r="G94" s="50"/>
      <c r="H94" s="50"/>
    </row>
    <row r="95" spans="2:8" s="35" customFormat="1" ht="15.6" hidden="1" customHeight="1">
      <c r="B95" s="50"/>
      <c r="C95" s="50"/>
      <c r="D95" s="50"/>
      <c r="E95" s="50"/>
      <c r="F95" s="50"/>
      <c r="G95" s="50"/>
      <c r="H95" s="50"/>
    </row>
    <row r="96" spans="2:8" s="35" customFormat="1" ht="15.6" hidden="1" customHeight="1">
      <c r="B96" s="50"/>
      <c r="C96" s="50"/>
      <c r="D96" s="50"/>
      <c r="E96" s="50"/>
      <c r="F96" s="50"/>
      <c r="G96" s="50"/>
      <c r="H96" s="50"/>
    </row>
    <row r="97" spans="2:8" s="35" customFormat="1" ht="15.6" hidden="1" customHeight="1">
      <c r="B97" s="50"/>
      <c r="C97" s="50"/>
      <c r="D97" s="50"/>
      <c r="E97" s="50"/>
      <c r="F97" s="50"/>
      <c r="G97" s="50"/>
      <c r="H97" s="50"/>
    </row>
    <row r="98" spans="2:8" s="35" customFormat="1" ht="15.6" hidden="1" customHeight="1">
      <c r="B98" s="50"/>
      <c r="C98" s="50"/>
      <c r="D98" s="50"/>
      <c r="E98" s="50"/>
      <c r="F98" s="50"/>
      <c r="G98" s="50"/>
      <c r="H98" s="50"/>
    </row>
    <row r="99" spans="2:8" s="35" customFormat="1" ht="15.6" hidden="1" customHeight="1">
      <c r="B99" s="50"/>
      <c r="C99" s="50"/>
      <c r="D99" s="50"/>
      <c r="E99" s="50"/>
      <c r="F99" s="50"/>
      <c r="G99" s="50"/>
      <c r="H99" s="50"/>
    </row>
    <row r="100" spans="2:8" s="35" customFormat="1" ht="15.6" hidden="1" customHeight="1">
      <c r="B100" s="51"/>
      <c r="C100" s="51"/>
      <c r="D100" s="51"/>
      <c r="E100" s="51"/>
      <c r="F100" s="51"/>
      <c r="G100" s="51"/>
      <c r="H100" s="51"/>
    </row>
    <row r="101" spans="2:8" ht="15.6" hidden="1" customHeight="1"/>
    <row r="102" spans="2:8" ht="15.6" customHeight="1"/>
    <row r="103" spans="2:8" ht="15.6" customHeight="1"/>
    <row r="104" spans="2:8" ht="15.6" customHeight="1"/>
    <row r="105" spans="2:8" ht="15.6" customHeight="1"/>
  </sheetData>
  <mergeCells count="4">
    <mergeCell ref="B1:G1"/>
    <mergeCell ref="D2:F3"/>
    <mergeCell ref="B51:G51"/>
    <mergeCell ref="D52:F53"/>
  </mergeCells>
  <phoneticPr fontId="2"/>
  <pageMargins left="0.78740157480314965" right="0.78740157480314965" top="0.98425196850393704" bottom="0.98425196850393704" header="0.51181102362204722" footer="0.51181102362204722"/>
  <pageSetup paperSize="9" scale="98" firstPageNumber="293" orientation="portrait" blackAndWhite="1" useFirstPageNumber="1" horizontalDpi="300" verticalDpi="300" r:id="rId1"/>
  <headerFooter alignWithMargins="0">
    <oddHeader>&amp;C&amp;"ＭＳ Ｐゴシック,太字"&amp;12B　ボーナス償還</oddHeader>
  </headerFooter>
  <rowBreaks count="1" manualBreakCount="1">
    <brk id="50" max="16383" man="1"/>
  </row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109"/>
  <sheetViews>
    <sheetView view="pageBreakPreview" zoomScaleNormal="100" zoomScaleSheetLayoutView="100" workbookViewId="0">
      <selection activeCell="M30" sqref="M30"/>
    </sheetView>
  </sheetViews>
  <sheetFormatPr defaultRowHeight="12"/>
  <cols>
    <col min="1" max="1" width="2.625" style="2" customWidth="1"/>
    <col min="2" max="2" width="6.625" style="5" customWidth="1"/>
    <col min="3" max="3" width="13.625" style="3" customWidth="1"/>
    <col min="4" max="4" width="6.625" style="5" customWidth="1"/>
    <col min="5" max="5" width="13.625" style="3" customWidth="1"/>
    <col min="6" max="6" width="6.625" style="5" customWidth="1"/>
    <col min="7" max="7" width="13.625" style="3" customWidth="1"/>
    <col min="8" max="8" width="6.625" style="5" customWidth="1"/>
    <col min="9" max="9" width="13.625" style="3" customWidth="1"/>
    <col min="10" max="10" width="1.625" style="2" customWidth="1"/>
    <col min="11" max="16384" width="9" style="2"/>
  </cols>
  <sheetData>
    <row r="1" spans="2:13" ht="14.1" customHeight="1">
      <c r="B1" s="52" t="s">
        <v>16</v>
      </c>
      <c r="C1" s="33"/>
      <c r="D1" s="33"/>
      <c r="E1" s="33"/>
      <c r="F1" s="33"/>
      <c r="G1" s="33"/>
      <c r="H1" s="33"/>
      <c r="I1" s="33"/>
    </row>
    <row r="2" spans="2:13" ht="14.1" customHeight="1">
      <c r="B2" s="4"/>
      <c r="D2" s="4"/>
      <c r="F2" s="4"/>
      <c r="G2" s="34" t="s">
        <v>23</v>
      </c>
      <c r="H2" s="29" t="s">
        <v>11</v>
      </c>
      <c r="I2" s="70">
        <v>1.083E-3</v>
      </c>
      <c r="J2" s="1"/>
      <c r="K2" s="2" t="s">
        <v>13</v>
      </c>
      <c r="M2" s="6"/>
    </row>
    <row r="3" spans="2:13" ht="6" customHeight="1">
      <c r="B3" s="4"/>
      <c r="D3" s="4"/>
      <c r="F3" s="4"/>
      <c r="G3" s="29"/>
      <c r="H3" s="29"/>
      <c r="I3" s="29"/>
      <c r="J3" s="1"/>
      <c r="M3" s="6"/>
    </row>
    <row r="4" spans="2:13" ht="14.45" customHeight="1">
      <c r="B4" s="7" t="s">
        <v>0</v>
      </c>
      <c r="C4" s="10" t="s">
        <v>1</v>
      </c>
      <c r="D4" s="8" t="s">
        <v>0</v>
      </c>
      <c r="E4" s="10" t="s">
        <v>1</v>
      </c>
      <c r="F4" s="54" t="s">
        <v>0</v>
      </c>
      <c r="G4" s="9" t="s">
        <v>1</v>
      </c>
      <c r="H4" s="8" t="s">
        <v>0</v>
      </c>
      <c r="I4" s="10" t="s">
        <v>1</v>
      </c>
      <c r="J4" s="1"/>
    </row>
    <row r="5" spans="2:13" ht="14.45" customHeight="1">
      <c r="B5" s="7">
        <v>1</v>
      </c>
      <c r="C5" s="12">
        <f>($I$2*(1+$I$2)^B5)/((1+$I$2)^B5-1)</f>
        <v>1.0010830000000506</v>
      </c>
      <c r="D5" s="8">
        <v>51</v>
      </c>
      <c r="E5" s="12">
        <f t="shared" ref="E5:E26" si="0">($I$2*(1+$I$2)^D5)/((1+$I$2)^D5-1)</f>
        <v>2.0164940696786524E-2</v>
      </c>
      <c r="F5" s="54"/>
      <c r="G5" s="11"/>
      <c r="H5" s="8"/>
      <c r="I5" s="12"/>
      <c r="J5" s="1"/>
    </row>
    <row r="6" spans="2:13" ht="14.45" customHeight="1">
      <c r="B6" s="13">
        <v>2</v>
      </c>
      <c r="C6" s="16">
        <f>($I$2*(1+$I$2)^B6)/((1+$I$2)^B6-1)</f>
        <v>0.50081239653182119</v>
      </c>
      <c r="D6" s="15">
        <v>52</v>
      </c>
      <c r="E6" s="16">
        <f t="shared" si="0"/>
        <v>1.9787760314301087E-2</v>
      </c>
      <c r="F6" s="55"/>
      <c r="G6" s="14"/>
      <c r="H6" s="15"/>
      <c r="I6" s="16"/>
      <c r="J6" s="1"/>
    </row>
    <row r="7" spans="2:13" ht="14.45" customHeight="1">
      <c r="B7" s="13">
        <v>3</v>
      </c>
      <c r="C7" s="16">
        <f t="shared" ref="C7:C54" si="1">($I$2*(1+$I$2)^B7)/((1+$I$2)^B7-1)</f>
        <v>0.33405559383426275</v>
      </c>
      <c r="D7" s="15">
        <v>53</v>
      </c>
      <c r="E7" s="16">
        <f t="shared" si="0"/>
        <v>1.9424816838962907E-2</v>
      </c>
      <c r="F7" s="55"/>
      <c r="G7" s="14"/>
      <c r="H7" s="15"/>
      <c r="I7" s="16"/>
      <c r="J7" s="1"/>
    </row>
    <row r="8" spans="2:13" ht="14.45" customHeight="1">
      <c r="B8" s="13">
        <v>4</v>
      </c>
      <c r="C8" s="16">
        <f t="shared" si="1"/>
        <v>0.25067724132937513</v>
      </c>
      <c r="D8" s="15">
        <v>54</v>
      </c>
      <c r="E8" s="16">
        <f t="shared" si="0"/>
        <v>1.9075319331441631E-2</v>
      </c>
      <c r="F8" s="55"/>
      <c r="G8" s="14"/>
      <c r="H8" s="15"/>
      <c r="I8" s="16"/>
      <c r="J8" s="1"/>
    </row>
    <row r="9" spans="2:13" ht="14.45" customHeight="1">
      <c r="B9" s="17">
        <v>5</v>
      </c>
      <c r="C9" s="20">
        <f t="shared" si="1"/>
        <v>0.20065026890150559</v>
      </c>
      <c r="D9" s="19">
        <v>55</v>
      </c>
      <c r="E9" s="20">
        <f t="shared" si="0"/>
        <v>1.8738534375266097E-2</v>
      </c>
      <c r="F9" s="56"/>
      <c r="G9" s="18"/>
      <c r="H9" s="19"/>
      <c r="I9" s="20"/>
      <c r="J9" s="1"/>
    </row>
    <row r="10" spans="2:13" ht="14.45" customHeight="1">
      <c r="B10" s="13">
        <v>6</v>
      </c>
      <c r="C10" s="16">
        <f t="shared" si="1"/>
        <v>0.16729898651212777</v>
      </c>
      <c r="D10" s="15">
        <v>56</v>
      </c>
      <c r="E10" s="16">
        <f t="shared" si="0"/>
        <v>1.8413780940855749E-2</v>
      </c>
      <c r="F10" s="55"/>
      <c r="G10" s="14"/>
      <c r="H10" s="15"/>
      <c r="I10" s="16"/>
      <c r="J10" s="1"/>
    </row>
    <row r="11" spans="2:13" ht="14.45" customHeight="1">
      <c r="B11" s="13">
        <v>7</v>
      </c>
      <c r="C11" s="16">
        <f t="shared" si="1"/>
        <v>0.14347666985897467</v>
      </c>
      <c r="D11" s="15">
        <v>57</v>
      </c>
      <c r="E11" s="16">
        <f t="shared" si="0"/>
        <v>1.8100425790178155E-2</v>
      </c>
      <c r="F11" s="55"/>
      <c r="G11" s="14"/>
      <c r="H11" s="15"/>
      <c r="I11" s="16"/>
      <c r="J11" s="1"/>
    </row>
    <row r="12" spans="2:13" ht="14.45" customHeight="1">
      <c r="B12" s="13">
        <v>8</v>
      </c>
      <c r="C12" s="16">
        <f t="shared" si="1"/>
        <v>0.12560995679094242</v>
      </c>
      <c r="D12" s="15">
        <v>58</v>
      </c>
      <c r="E12" s="16">
        <f t="shared" si="0"/>
        <v>1.7797879356788854E-2</v>
      </c>
      <c r="F12" s="55"/>
      <c r="G12" s="14"/>
      <c r="H12" s="15"/>
      <c r="I12" s="16"/>
      <c r="J12" s="1"/>
    </row>
    <row r="13" spans="2:13" ht="14.45" customHeight="1">
      <c r="B13" s="13">
        <v>9</v>
      </c>
      <c r="C13" s="16">
        <f t="shared" si="1"/>
        <v>0.11171364611294148</v>
      </c>
      <c r="D13" s="15">
        <v>59</v>
      </c>
      <c r="E13" s="16">
        <f t="shared" si="0"/>
        <v>1.7505592044848875E-2</v>
      </c>
      <c r="F13" s="55"/>
      <c r="G13" s="14"/>
      <c r="H13" s="15"/>
      <c r="I13" s="16"/>
      <c r="J13" s="1"/>
    </row>
    <row r="14" spans="2:13" ht="14.45" customHeight="1">
      <c r="B14" s="13">
        <v>10</v>
      </c>
      <c r="C14" s="16">
        <f t="shared" si="1"/>
        <v>0.10059661710792929</v>
      </c>
      <c r="D14" s="15">
        <v>60</v>
      </c>
      <c r="E14" s="16">
        <f t="shared" si="0"/>
        <v>1.7223050898241169E-2</v>
      </c>
      <c r="F14" s="55"/>
      <c r="G14" s="14"/>
      <c r="H14" s="15"/>
      <c r="I14" s="16"/>
      <c r="J14" s="1"/>
    </row>
    <row r="15" spans="2:13" ht="14.45" customHeight="1">
      <c r="B15" s="21">
        <v>11</v>
      </c>
      <c r="C15" s="24">
        <f t="shared" si="1"/>
        <v>9.1500883865047192E-2</v>
      </c>
      <c r="D15" s="23">
        <v>61</v>
      </c>
      <c r="E15" s="24">
        <f t="shared" si="0"/>
        <v>1.6949776597314614E-2</v>
      </c>
      <c r="F15" s="57"/>
      <c r="G15" s="22"/>
      <c r="H15" s="23"/>
      <c r="I15" s="24"/>
      <c r="J15" s="1"/>
    </row>
    <row r="16" spans="2:13" ht="14.45" customHeight="1">
      <c r="B16" s="13">
        <v>12</v>
      </c>
      <c r="C16" s="16">
        <f t="shared" si="1"/>
        <v>8.3921122443726223E-2</v>
      </c>
      <c r="D16" s="15">
        <v>62</v>
      </c>
      <c r="E16" s="16">
        <f t="shared" si="0"/>
        <v>1.6685320746265855E-2</v>
      </c>
      <c r="F16" s="55"/>
      <c r="G16" s="14"/>
      <c r="H16" s="15"/>
      <c r="I16" s="16"/>
      <c r="J16" s="1"/>
    </row>
    <row r="17" spans="2:10" ht="14.45" customHeight="1">
      <c r="B17" s="13">
        <v>13</v>
      </c>
      <c r="C17" s="16">
        <f t="shared" si="1"/>
        <v>7.7507493192794083E-2</v>
      </c>
      <c r="D17" s="15">
        <v>63</v>
      </c>
      <c r="E17" s="16">
        <f t="shared" si="0"/>
        <v>1.6429263418865334E-2</v>
      </c>
      <c r="F17" s="55"/>
      <c r="G17" s="14"/>
      <c r="H17" s="15"/>
      <c r="I17" s="16"/>
      <c r="J17" s="1"/>
    </row>
    <row r="18" spans="2:10" ht="14.45" customHeight="1">
      <c r="B18" s="13">
        <v>14</v>
      </c>
      <c r="C18" s="16">
        <f t="shared" si="1"/>
        <v>7.2010110647129005E-2</v>
      </c>
      <c r="D18" s="15">
        <v>64</v>
      </c>
      <c r="E18" s="16">
        <f t="shared" si="0"/>
        <v>1.6181210934272668E-2</v>
      </c>
      <c r="F18" s="55"/>
      <c r="G18" s="14"/>
      <c r="H18" s="15"/>
      <c r="I18" s="16"/>
    </row>
    <row r="19" spans="2:10" ht="14.45" customHeight="1">
      <c r="B19" s="17">
        <v>15</v>
      </c>
      <c r="C19" s="20">
        <f t="shared" si="1"/>
        <v>6.7245725465632386E-2</v>
      </c>
      <c r="D19" s="19">
        <v>65</v>
      </c>
      <c r="E19" s="20">
        <f t="shared" si="0"/>
        <v>1.5940793838159467E-2</v>
      </c>
      <c r="F19" s="56"/>
      <c r="G19" s="18"/>
      <c r="H19" s="19"/>
      <c r="I19" s="20"/>
    </row>
    <row r="20" spans="2:10" ht="14.45" customHeight="1">
      <c r="B20" s="13">
        <v>16</v>
      </c>
      <c r="C20" s="16">
        <f t="shared" si="1"/>
        <v>6.3076900642485029E-2</v>
      </c>
      <c r="D20" s="15">
        <v>66</v>
      </c>
      <c r="E20" s="16">
        <f t="shared" si="0"/>
        <v>1.5707665067368464E-2</v>
      </c>
      <c r="F20" s="55"/>
      <c r="G20" s="14"/>
      <c r="H20" s="15"/>
      <c r="I20" s="16"/>
    </row>
    <row r="21" spans="2:10" ht="14.45" customHeight="1">
      <c r="B21" s="13">
        <v>17</v>
      </c>
      <c r="C21" s="16">
        <f t="shared" si="1"/>
        <v>5.93985372908757E-2</v>
      </c>
      <c r="D21" s="15">
        <v>67</v>
      </c>
      <c r="E21" s="16">
        <f t="shared" si="0"/>
        <v>1.5481498278929929E-2</v>
      </c>
      <c r="F21" s="55"/>
      <c r="G21" s="14"/>
      <c r="H21" s="15"/>
      <c r="I21" s="16"/>
    </row>
    <row r="22" spans="2:10" ht="14.45" customHeight="1">
      <c r="B22" s="13">
        <v>18</v>
      </c>
      <c r="C22" s="16">
        <f t="shared" si="1"/>
        <v>5.6128891832173282E-2</v>
      </c>
      <c r="D22" s="15">
        <v>68</v>
      </c>
      <c r="E22" s="16">
        <f t="shared" si="0"/>
        <v>1.5261986326518973E-2</v>
      </c>
      <c r="F22" s="55"/>
      <c r="G22" s="14"/>
      <c r="H22" s="15"/>
      <c r="I22" s="16"/>
    </row>
    <row r="23" spans="2:10" ht="14.45" customHeight="1">
      <c r="B23" s="13">
        <v>19</v>
      </c>
      <c r="C23" s="16">
        <f t="shared" si="1"/>
        <v>5.3203429862191572E-2</v>
      </c>
      <c r="D23" s="15">
        <v>69</v>
      </c>
      <c r="E23" s="16">
        <f t="shared" si="0"/>
        <v>1.5048839869393942E-2</v>
      </c>
      <c r="F23" s="55"/>
      <c r="G23" s="14"/>
      <c r="H23" s="15"/>
      <c r="I23" s="16"/>
    </row>
    <row r="24" spans="2:10" ht="14.45" customHeight="1">
      <c r="B24" s="13">
        <v>20</v>
      </c>
      <c r="C24" s="16">
        <f t="shared" si="1"/>
        <v>5.0570523857581352E-2</v>
      </c>
      <c r="D24" s="15">
        <v>70</v>
      </c>
      <c r="E24" s="16">
        <f t="shared" si="0"/>
        <v>1.4841786100569286E-2</v>
      </c>
      <c r="F24" s="55"/>
      <c r="G24" s="14"/>
      <c r="H24" s="15"/>
      <c r="I24" s="16"/>
    </row>
    <row r="25" spans="2:10" ht="14.45" customHeight="1">
      <c r="B25" s="21">
        <v>21</v>
      </c>
      <c r="C25" s="24">
        <f t="shared" si="1"/>
        <v>4.8188380108960698E-2</v>
      </c>
      <c r="D25" s="23">
        <v>71</v>
      </c>
      <c r="E25" s="24">
        <f t="shared" si="0"/>
        <v>1.4640567582466272E-2</v>
      </c>
      <c r="F25" s="57"/>
      <c r="G25" s="22"/>
      <c r="H25" s="23"/>
      <c r="I25" s="24"/>
    </row>
    <row r="26" spans="2:10" ht="14.45" customHeight="1">
      <c r="B26" s="13">
        <v>22</v>
      </c>
      <c r="C26" s="16">
        <f t="shared" si="1"/>
        <v>4.6022803763198353E-2</v>
      </c>
      <c r="D26" s="15">
        <v>72</v>
      </c>
      <c r="E26" s="16">
        <f t="shared" si="0"/>
        <v>1.444494117959356E-2</v>
      </c>
      <c r="F26" s="55"/>
      <c r="G26" s="14"/>
      <c r="H26" s="15"/>
      <c r="I26" s="16"/>
    </row>
    <row r="27" spans="2:10" ht="14.45" customHeight="1">
      <c r="B27" s="13">
        <v>23</v>
      </c>
      <c r="C27" s="16">
        <f t="shared" si="1"/>
        <v>4.4045546898137694E-2</v>
      </c>
      <c r="D27" s="15"/>
      <c r="E27" s="16"/>
      <c r="F27" s="55"/>
      <c r="G27" s="14"/>
      <c r="H27" s="15"/>
      <c r="I27" s="16"/>
    </row>
    <row r="28" spans="2:10" ht="14.45" customHeight="1">
      <c r="B28" s="13">
        <v>24</v>
      </c>
      <c r="C28" s="16">
        <f t="shared" si="1"/>
        <v>4.2233069578650098E-2</v>
      </c>
      <c r="D28" s="15"/>
      <c r="E28" s="16"/>
      <c r="F28" s="55"/>
      <c r="G28" s="14"/>
      <c r="H28" s="15"/>
      <c r="I28" s="16"/>
    </row>
    <row r="29" spans="2:10" ht="14.45" customHeight="1">
      <c r="B29" s="17">
        <v>25</v>
      </c>
      <c r="C29" s="20">
        <f t="shared" si="1"/>
        <v>4.056559825922245E-2</v>
      </c>
      <c r="D29" s="19"/>
      <c r="E29" s="20"/>
      <c r="F29" s="56"/>
      <c r="G29" s="18"/>
      <c r="H29" s="19"/>
      <c r="I29" s="20"/>
    </row>
    <row r="30" spans="2:10" ht="14.45" customHeight="1">
      <c r="B30" s="13">
        <v>26</v>
      </c>
      <c r="C30" s="16">
        <f t="shared" si="1"/>
        <v>3.9026401478266887E-2</v>
      </c>
      <c r="D30" s="15"/>
      <c r="E30" s="16"/>
      <c r="F30" s="55"/>
      <c r="G30" s="14"/>
      <c r="H30" s="15"/>
      <c r="I30" s="16"/>
    </row>
    <row r="31" spans="2:10" ht="14.45" customHeight="1">
      <c r="B31" s="13">
        <v>27</v>
      </c>
      <c r="C31" s="16">
        <f t="shared" si="1"/>
        <v>3.7601226509242892E-2</v>
      </c>
      <c r="D31" s="15"/>
      <c r="E31" s="16"/>
      <c r="F31" s="55"/>
      <c r="G31" s="14"/>
      <c r="H31" s="15"/>
      <c r="I31" s="16"/>
    </row>
    <row r="32" spans="2:10" ht="14.45" customHeight="1">
      <c r="B32" s="13">
        <v>28</v>
      </c>
      <c r="C32" s="16">
        <f t="shared" si="1"/>
        <v>3.6277856729400482E-2</v>
      </c>
      <c r="D32" s="15"/>
      <c r="E32" s="16"/>
      <c r="F32" s="55"/>
      <c r="G32" s="14"/>
      <c r="H32" s="15"/>
      <c r="I32" s="16"/>
    </row>
    <row r="33" spans="2:9" ht="14.45" customHeight="1">
      <c r="B33" s="13">
        <v>29</v>
      </c>
      <c r="C33" s="16">
        <f t="shared" si="1"/>
        <v>3.5045760567401503E-2</v>
      </c>
      <c r="D33" s="15"/>
      <c r="E33" s="16"/>
      <c r="F33" s="55"/>
      <c r="G33" s="14"/>
      <c r="H33" s="15"/>
      <c r="I33" s="16"/>
    </row>
    <row r="34" spans="2:9" ht="14.45" customHeight="1">
      <c r="B34" s="13">
        <v>30</v>
      </c>
      <c r="C34" s="16">
        <f t="shared" si="1"/>
        <v>3.3895810661418301E-2</v>
      </c>
      <c r="D34" s="15"/>
      <c r="E34" s="16"/>
      <c r="F34" s="55"/>
      <c r="G34" s="14"/>
      <c r="H34" s="15"/>
      <c r="I34" s="16"/>
    </row>
    <row r="35" spans="2:9" ht="14.45" customHeight="1">
      <c r="B35" s="21">
        <v>31</v>
      </c>
      <c r="C35" s="24">
        <f t="shared" si="1"/>
        <v>3.2820057373727535E-2</v>
      </c>
      <c r="D35" s="23"/>
      <c r="E35" s="24"/>
      <c r="F35" s="57"/>
      <c r="G35" s="22"/>
      <c r="H35" s="23"/>
      <c r="I35" s="24"/>
    </row>
    <row r="36" spans="2:9" ht="14.45" customHeight="1">
      <c r="B36" s="13">
        <v>32</v>
      </c>
      <c r="C36" s="16">
        <f t="shared" si="1"/>
        <v>3.1811544771321913E-2</v>
      </c>
      <c r="D36" s="15"/>
      <c r="E36" s="16"/>
      <c r="F36" s="55"/>
      <c r="G36" s="14"/>
      <c r="H36" s="15"/>
      <c r="I36" s="16"/>
    </row>
    <row r="37" spans="2:9" ht="14.45" customHeight="1">
      <c r="B37" s="13">
        <v>33</v>
      </c>
      <c r="C37" s="16">
        <f t="shared" si="1"/>
        <v>3.0864160064585443E-2</v>
      </c>
      <c r="D37" s="15"/>
      <c r="E37" s="16"/>
      <c r="F37" s="55"/>
      <c r="G37" s="14"/>
      <c r="H37" s="15"/>
      <c r="I37" s="16"/>
    </row>
    <row r="38" spans="2:9" ht="14.45" customHeight="1">
      <c r="B38" s="13">
        <v>34</v>
      </c>
      <c r="C38" s="16">
        <f t="shared" si="1"/>
        <v>2.9972509615621749E-2</v>
      </c>
      <c r="D38" s="15"/>
      <c r="E38" s="16"/>
      <c r="F38" s="55"/>
      <c r="G38" s="69"/>
      <c r="H38" s="15"/>
      <c r="I38" s="16"/>
    </row>
    <row r="39" spans="2:9" ht="14.45" customHeight="1">
      <c r="B39" s="17">
        <v>35</v>
      </c>
      <c r="C39" s="20">
        <f t="shared" si="1"/>
        <v>2.9131816202291723E-2</v>
      </c>
      <c r="D39" s="19"/>
      <c r="E39" s="20"/>
      <c r="F39" s="56"/>
      <c r="G39" s="18"/>
      <c r="H39" s="19"/>
      <c r="I39" s="20"/>
    </row>
    <row r="40" spans="2:9" ht="14.45" customHeight="1">
      <c r="B40" s="13">
        <v>36</v>
      </c>
      <c r="C40" s="16">
        <f t="shared" si="1"/>
        <v>2.8337833404915642E-2</v>
      </c>
      <c r="D40" s="15"/>
      <c r="E40" s="16"/>
      <c r="F40" s="55"/>
      <c r="G40" s="14"/>
      <c r="H40" s="15"/>
      <c r="I40" s="16"/>
    </row>
    <row r="41" spans="2:9" ht="14.45" customHeight="1">
      <c r="B41" s="13">
        <v>37</v>
      </c>
      <c r="C41" s="16">
        <f t="shared" si="1"/>
        <v>2.7586773876210027E-2</v>
      </c>
      <c r="D41" s="15"/>
      <c r="E41" s="16"/>
      <c r="F41" s="55"/>
      <c r="G41" s="14"/>
      <c r="H41" s="15"/>
      <c r="I41" s="16"/>
    </row>
    <row r="42" spans="2:9" ht="14.45" customHeight="1">
      <c r="B42" s="13">
        <v>38</v>
      </c>
      <c r="C42" s="16">
        <f t="shared" si="1"/>
        <v>2.6875248937025659E-2</v>
      </c>
      <c r="D42" s="15"/>
      <c r="E42" s="16"/>
      <c r="F42" s="55"/>
      <c r="G42" s="14"/>
      <c r="H42" s="15"/>
      <c r="I42" s="16"/>
    </row>
    <row r="43" spans="2:9" ht="14.45" customHeight="1">
      <c r="B43" s="13">
        <v>39</v>
      </c>
      <c r="C43" s="16">
        <f t="shared" si="1"/>
        <v>2.6200217465046981E-2</v>
      </c>
      <c r="D43" s="15"/>
      <c r="E43" s="16"/>
      <c r="F43" s="55"/>
      <c r="G43" s="14"/>
      <c r="H43" s="15"/>
      <c r="I43" s="16"/>
    </row>
    <row r="44" spans="2:9" ht="14.45" customHeight="1">
      <c r="B44" s="13">
        <v>40</v>
      </c>
      <c r="C44" s="16">
        <f t="shared" si="1"/>
        <v>2.5558942450190116E-2</v>
      </c>
      <c r="D44" s="15"/>
      <c r="E44" s="16"/>
      <c r="F44" s="55"/>
      <c r="G44" s="14"/>
      <c r="H44" s="15"/>
      <c r="I44" s="16"/>
    </row>
    <row r="45" spans="2:9" ht="14.45" customHeight="1">
      <c r="B45" s="21">
        <v>41</v>
      </c>
      <c r="C45" s="24">
        <f t="shared" si="1"/>
        <v>2.4948953907743286E-2</v>
      </c>
      <c r="D45" s="23"/>
      <c r="E45" s="24"/>
      <c r="F45" s="57"/>
      <c r="G45" s="22"/>
      <c r="H45" s="23"/>
      <c r="I45" s="24"/>
    </row>
    <row r="46" spans="2:9" ht="14.45" customHeight="1">
      <c r="B46" s="13">
        <v>42</v>
      </c>
      <c r="C46" s="16">
        <f t="shared" si="1"/>
        <v>2.4368017089633053E-2</v>
      </c>
      <c r="D46" s="15"/>
      <c r="E46" s="16"/>
      <c r="F46" s="55"/>
      <c r="G46" s="14"/>
      <c r="H46" s="15"/>
      <c r="I46" s="16"/>
    </row>
    <row r="47" spans="2:9" ht="14.45" customHeight="1">
      <c r="B47" s="13">
        <v>43</v>
      </c>
      <c r="C47" s="16">
        <f t="shared" si="1"/>
        <v>2.3814105131326584E-2</v>
      </c>
      <c r="D47" s="15"/>
      <c r="E47" s="16"/>
      <c r="F47" s="55"/>
      <c r="G47" s="14"/>
      <c r="H47" s="15"/>
      <c r="I47" s="16"/>
    </row>
    <row r="48" spans="2:9" ht="14.45" customHeight="1">
      <c r="B48" s="13">
        <v>44</v>
      </c>
      <c r="C48" s="16">
        <f t="shared" si="1"/>
        <v>2.3285375428702352E-2</v>
      </c>
      <c r="D48" s="15"/>
      <c r="E48" s="16"/>
      <c r="F48" s="55"/>
      <c r="G48" s="14"/>
      <c r="H48" s="15"/>
      <c r="I48" s="16"/>
    </row>
    <row r="49" spans="2:13" ht="14.45" customHeight="1">
      <c r="B49" s="17">
        <v>45</v>
      </c>
      <c r="C49" s="20">
        <f t="shared" si="1"/>
        <v>2.2780149164670485E-2</v>
      </c>
      <c r="D49" s="19"/>
      <c r="E49" s="20"/>
      <c r="F49" s="56"/>
      <c r="G49" s="18"/>
      <c r="H49" s="19"/>
      <c r="I49" s="20"/>
    </row>
    <row r="50" spans="2:13" ht="14.45" customHeight="1">
      <c r="B50" s="13">
        <v>46</v>
      </c>
      <c r="C50" s="16">
        <f t="shared" si="1"/>
        <v>2.2296893506235149E-2</v>
      </c>
      <c r="D50" s="15"/>
      <c r="E50" s="16"/>
      <c r="F50" s="55"/>
      <c r="G50" s="14"/>
      <c r="H50" s="15"/>
      <c r="I50" s="16"/>
    </row>
    <row r="51" spans="2:13" ht="14.45" customHeight="1">
      <c r="B51" s="13">
        <v>47</v>
      </c>
      <c r="C51" s="16">
        <f t="shared" si="1"/>
        <v>2.1834206074271129E-2</v>
      </c>
      <c r="D51" s="15"/>
      <c r="E51" s="16"/>
      <c r="F51" s="55"/>
      <c r="G51" s="14"/>
      <c r="H51" s="15"/>
      <c r="I51" s="16"/>
    </row>
    <row r="52" spans="2:13" ht="14.45" customHeight="1">
      <c r="B52" s="13">
        <v>48</v>
      </c>
      <c r="C52" s="16">
        <f t="shared" si="1"/>
        <v>2.1390801354579939E-2</v>
      </c>
      <c r="D52" s="15"/>
      <c r="E52" s="16"/>
      <c r="F52" s="68"/>
      <c r="G52" s="69"/>
      <c r="H52" s="15"/>
      <c r="I52" s="16"/>
    </row>
    <row r="53" spans="2:13" ht="14.45" customHeight="1">
      <c r="B53" s="13">
        <v>49</v>
      </c>
      <c r="C53" s="16">
        <f t="shared" si="1"/>
        <v>2.0965498772896277E-2</v>
      </c>
      <c r="D53" s="15"/>
      <c r="E53" s="16"/>
      <c r="F53" s="55"/>
      <c r="G53" s="14"/>
      <c r="H53" s="15"/>
      <c r="I53" s="16"/>
    </row>
    <row r="54" spans="2:13" ht="14.45" customHeight="1">
      <c r="B54" s="25">
        <v>50</v>
      </c>
      <c r="C54" s="28">
        <f t="shared" si="1"/>
        <v>2.0557212200895372E-2</v>
      </c>
      <c r="D54" s="27"/>
      <c r="E54" s="28"/>
      <c r="F54" s="58"/>
      <c r="G54" s="26"/>
      <c r="H54" s="27"/>
      <c r="I54" s="28"/>
    </row>
    <row r="55" spans="2:13" ht="14.1" hidden="1" customHeight="1">
      <c r="B55" s="53" t="s">
        <v>12</v>
      </c>
      <c r="C55" s="53"/>
      <c r="D55" s="53"/>
      <c r="E55" s="53"/>
      <c r="F55" s="53"/>
      <c r="G55" s="53"/>
      <c r="H55" s="53"/>
      <c r="I55" s="53"/>
    </row>
    <row r="56" spans="2:13" ht="14.1" hidden="1" customHeight="1">
      <c r="B56" s="4"/>
      <c r="D56" s="4"/>
      <c r="F56" s="4"/>
      <c r="G56" s="79" t="s">
        <v>2</v>
      </c>
      <c r="H56" s="79"/>
      <c r="I56" s="79"/>
      <c r="J56" s="1"/>
      <c r="M56" s="6"/>
    </row>
    <row r="57" spans="2:13" ht="6" hidden="1" customHeight="1">
      <c r="B57" s="4"/>
      <c r="D57" s="4"/>
      <c r="F57" s="4"/>
      <c r="G57" s="29"/>
      <c r="H57" s="29"/>
      <c r="I57" s="29"/>
      <c r="J57" s="1"/>
      <c r="M57" s="6"/>
    </row>
    <row r="58" spans="2:13" ht="14.45" hidden="1" customHeight="1">
      <c r="B58" s="7" t="s">
        <v>0</v>
      </c>
      <c r="C58" s="10" t="s">
        <v>1</v>
      </c>
      <c r="D58" s="54" t="s">
        <v>0</v>
      </c>
      <c r="E58" s="9" t="s">
        <v>1</v>
      </c>
      <c r="F58" s="8" t="s">
        <v>0</v>
      </c>
      <c r="G58" s="10" t="s">
        <v>1</v>
      </c>
      <c r="H58" s="54" t="s">
        <v>0</v>
      </c>
      <c r="I58" s="9" t="s">
        <v>1</v>
      </c>
      <c r="J58" s="1"/>
    </row>
    <row r="59" spans="2:13" ht="14.45" hidden="1" customHeight="1">
      <c r="B59" s="7">
        <v>201</v>
      </c>
      <c r="C59" s="12">
        <f>($I$2*(1+$I$2)^B59)/((1+$I$2)^B59-1)</f>
        <v>5.5389377091035951E-3</v>
      </c>
      <c r="D59" s="54">
        <v>251</v>
      </c>
      <c r="E59" s="11">
        <f>($I$2*(1+$I$2)^D59)/((1+$I$2)^D59-1)</f>
        <v>4.552210267930565E-3</v>
      </c>
      <c r="F59" s="8">
        <v>301</v>
      </c>
      <c r="G59" s="12">
        <f>($I$2*(1+$I$2)^F59)/((1+$I$2)^F59-1)</f>
        <v>3.8949099718180499E-3</v>
      </c>
      <c r="H59" s="54">
        <v>351</v>
      </c>
      <c r="I59" s="11">
        <f>($I$2*(1+$I$2)^H59)/((1+$I$2)^H59-1)</f>
        <v>3.4262515383456592E-3</v>
      </c>
      <c r="J59" s="1"/>
    </row>
    <row r="60" spans="2:13" ht="14.45" hidden="1" customHeight="1">
      <c r="B60" s="13">
        <v>202</v>
      </c>
      <c r="C60" s="16">
        <f t="shared" ref="C60:C108" si="2">($I$2*(1+$I$2)^B60)/((1+$I$2)^B60-1)</f>
        <v>5.51439250207004E-3</v>
      </c>
      <c r="D60" s="55">
        <v>252</v>
      </c>
      <c r="E60" s="14">
        <f t="shared" ref="E60:E108" si="3">($I$2*(1+$I$2)^D60)/((1+$I$2)^D60-1)</f>
        <v>4.5364892586670716E-3</v>
      </c>
      <c r="F60" s="15">
        <v>302</v>
      </c>
      <c r="G60" s="16">
        <f t="shared" ref="G60:G108" si="4">($I$2*(1+$I$2)^F60)/((1+$I$2)^F60-1)</f>
        <v>3.8840003277105877E-3</v>
      </c>
      <c r="H60" s="55">
        <v>352</v>
      </c>
      <c r="I60" s="14">
        <f t="shared" ref="I60:I68" si="5">($I$2*(1+$I$2)^H60)/((1+$I$2)^H60-1)</f>
        <v>3.4182503831280482E-3</v>
      </c>
      <c r="J60" s="1"/>
    </row>
    <row r="61" spans="2:13" ht="14.45" hidden="1" customHeight="1">
      <c r="B61" s="13">
        <v>203</v>
      </c>
      <c r="C61" s="16">
        <f t="shared" si="2"/>
        <v>5.4900900775902324E-3</v>
      </c>
      <c r="D61" s="55">
        <v>253</v>
      </c>
      <c r="E61" s="14">
        <f t="shared" si="3"/>
        <v>4.5208932926724208E-3</v>
      </c>
      <c r="F61" s="15">
        <v>303</v>
      </c>
      <c r="G61" s="16">
        <f t="shared" si="4"/>
        <v>3.8731633324131272E-3</v>
      </c>
      <c r="H61" s="55">
        <v>353</v>
      </c>
      <c r="I61" s="14">
        <f t="shared" si="5"/>
        <v>3.4102951057411964E-3</v>
      </c>
      <c r="J61" s="1"/>
    </row>
    <row r="62" spans="2:13" ht="14.45" hidden="1" customHeight="1">
      <c r="B62" s="13">
        <v>204</v>
      </c>
      <c r="C62" s="16">
        <f t="shared" si="2"/>
        <v>5.466026865287305E-3</v>
      </c>
      <c r="D62" s="55">
        <v>254</v>
      </c>
      <c r="E62" s="14">
        <f t="shared" si="3"/>
        <v>4.5054208930125047E-3</v>
      </c>
      <c r="F62" s="15">
        <v>304</v>
      </c>
      <c r="G62" s="16">
        <f t="shared" si="4"/>
        <v>3.8623982689516539E-3</v>
      </c>
      <c r="H62" s="55">
        <v>354</v>
      </c>
      <c r="I62" s="14">
        <f t="shared" si="5"/>
        <v>3.4023853173451276E-3</v>
      </c>
      <c r="J62" s="1"/>
    </row>
    <row r="63" spans="2:13" ht="14.45" hidden="1" customHeight="1">
      <c r="B63" s="13">
        <v>205</v>
      </c>
      <c r="C63" s="20">
        <f t="shared" si="2"/>
        <v>5.4421993644500821E-3</v>
      </c>
      <c r="D63" s="55">
        <v>255</v>
      </c>
      <c r="E63" s="18">
        <f t="shared" si="3"/>
        <v>4.4900706059206172E-3</v>
      </c>
      <c r="F63" s="15">
        <v>305</v>
      </c>
      <c r="G63" s="20">
        <f t="shared" si="4"/>
        <v>3.8517044297549296E-3</v>
      </c>
      <c r="H63" s="55">
        <v>355</v>
      </c>
      <c r="I63" s="14">
        <f t="shared" si="5"/>
        <v>3.3945206334810327E-3</v>
      </c>
      <c r="J63" s="1"/>
    </row>
    <row r="64" spans="2:13" ht="14.45" hidden="1" customHeight="1">
      <c r="B64" s="21">
        <v>206</v>
      </c>
      <c r="C64" s="16">
        <f t="shared" si="2"/>
        <v>5.4186041423421247E-3</v>
      </c>
      <c r="D64" s="59">
        <v>256</v>
      </c>
      <c r="E64" s="14">
        <f t="shared" si="3"/>
        <v>4.4748410003450194E-3</v>
      </c>
      <c r="F64" s="23">
        <v>306</v>
      </c>
      <c r="G64" s="16">
        <f t="shared" si="4"/>
        <v>3.8410811165008824E-3</v>
      </c>
      <c r="H64" s="57">
        <v>356</v>
      </c>
      <c r="I64" s="22">
        <f t="shared" si="5"/>
        <v>3.3867006740097407E-3</v>
      </c>
      <c r="J64" s="1"/>
    </row>
    <row r="65" spans="2:10" ht="14.45" hidden="1" customHeight="1">
      <c r="B65" s="13">
        <v>207</v>
      </c>
      <c r="C65" s="16">
        <f t="shared" si="2"/>
        <v>5.395237832559849E-3</v>
      </c>
      <c r="D65" s="60">
        <v>257</v>
      </c>
      <c r="E65" s="14">
        <f t="shared" si="3"/>
        <v>4.4597306675069363E-3</v>
      </c>
      <c r="F65" s="15">
        <v>307</v>
      </c>
      <c r="G65" s="16">
        <f t="shared" si="4"/>
        <v>3.830527639965942E-3</v>
      </c>
      <c r="H65" s="55">
        <v>357</v>
      </c>
      <c r="I65" s="14">
        <f t="shared" si="5"/>
        <v>3.3789250630512297E-3</v>
      </c>
      <c r="J65" s="1"/>
    </row>
    <row r="66" spans="2:10" ht="14.45" hidden="1" customHeight="1">
      <c r="B66" s="13">
        <v>208</v>
      </c>
      <c r="C66" s="16">
        <f t="shared" si="2"/>
        <v>5.3720971334380013E-3</v>
      </c>
      <c r="D66" s="60">
        <v>258</v>
      </c>
      <c r="E66" s="14">
        <f t="shared" si="3"/>
        <v>4.4447382204689844E-3</v>
      </c>
      <c r="F66" s="15">
        <v>308</v>
      </c>
      <c r="G66" s="16">
        <f t="shared" si="4"/>
        <v>3.8200433198773693E-3</v>
      </c>
      <c r="H66" s="55">
        <v>358</v>
      </c>
      <c r="I66" s="14">
        <f t="shared" si="5"/>
        <v>3.3711934289251282E-3</v>
      </c>
      <c r="J66" s="1"/>
    </row>
    <row r="67" spans="2:10" ht="14.45" hidden="1" customHeight="1">
      <c r="B67" s="13">
        <v>209</v>
      </c>
      <c r="C67" s="16">
        <f t="shared" si="2"/>
        <v>5.3491788065008726E-3</v>
      </c>
      <c r="D67" s="60">
        <v>259</v>
      </c>
      <c r="E67" s="14">
        <f t="shared" si="3"/>
        <v>4.4298622937134682E-3</v>
      </c>
      <c r="F67" s="15">
        <v>309</v>
      </c>
      <c r="G67" s="16">
        <f t="shared" si="4"/>
        <v>3.8096274847683863E-3</v>
      </c>
      <c r="H67" s="55">
        <v>359</v>
      </c>
      <c r="I67" s="14">
        <f t="shared" si="5"/>
        <v>3.3635054040922216E-3</v>
      </c>
      <c r="J67" s="1"/>
    </row>
    <row r="68" spans="2:10" ht="14.45" hidden="1" customHeight="1">
      <c r="B68" s="17">
        <v>210</v>
      </c>
      <c r="C68" s="16">
        <f t="shared" si="2"/>
        <v>5.3264796749577748E-3</v>
      </c>
      <c r="D68" s="61">
        <v>260</v>
      </c>
      <c r="E68" s="14">
        <f t="shared" si="3"/>
        <v>4.4151015427305032E-3</v>
      </c>
      <c r="F68" s="19">
        <v>310</v>
      </c>
      <c r="G68" s="16">
        <f t="shared" si="4"/>
        <v>3.7992794718361713E-3</v>
      </c>
      <c r="H68" s="56">
        <v>360</v>
      </c>
      <c r="I68" s="18">
        <f t="shared" si="5"/>
        <v>3.3558606250969625E-3</v>
      </c>
      <c r="J68" s="1"/>
    </row>
    <row r="69" spans="2:10" ht="14.45" hidden="1" customHeight="1">
      <c r="B69" s="13">
        <v>211</v>
      </c>
      <c r="C69" s="24">
        <f t="shared" si="2"/>
        <v>5.3039966222413366E-3</v>
      </c>
      <c r="D69" s="55">
        <v>261</v>
      </c>
      <c r="E69" s="22">
        <f t="shared" si="3"/>
        <v>4.4004546436155374E-3</v>
      </c>
      <c r="F69" s="65">
        <v>311</v>
      </c>
      <c r="G69" s="66">
        <f t="shared" si="4"/>
        <v>3.78899862680254E-3</v>
      </c>
      <c r="H69" s="55"/>
      <c r="I69" s="14"/>
      <c r="J69" s="1"/>
    </row>
    <row r="70" spans="2:10" ht="14.45" hidden="1" customHeight="1">
      <c r="B70" s="13">
        <v>212</v>
      </c>
      <c r="C70" s="16">
        <f t="shared" si="2"/>
        <v>5.2817265905871465E-3</v>
      </c>
      <c r="D70" s="55">
        <v>262</v>
      </c>
      <c r="E70" s="14">
        <f t="shared" si="3"/>
        <v>4.3859202926761435E-3</v>
      </c>
      <c r="F70" s="65">
        <v>312</v>
      </c>
      <c r="G70" s="67">
        <f t="shared" si="4"/>
        <v>3.7787843037773747E-3</v>
      </c>
      <c r="H70" s="55"/>
      <c r="I70" s="14"/>
      <c r="J70" s="1"/>
    </row>
    <row r="71" spans="2:10" ht="14.45" hidden="1" customHeight="1">
      <c r="B71" s="13">
        <v>213</v>
      </c>
      <c r="C71" s="16">
        <f t="shared" si="2"/>
        <v>5.2596665796533727E-3</v>
      </c>
      <c r="D71" s="55">
        <v>263</v>
      </c>
      <c r="E71" s="14">
        <f t="shared" si="3"/>
        <v>4.371497206047726E-3</v>
      </c>
      <c r="F71" s="15">
        <v>313</v>
      </c>
      <c r="G71" s="16">
        <f t="shared" si="4"/>
        <v>3.7686358651245811E-3</v>
      </c>
      <c r="H71" s="55"/>
      <c r="I71" s="14"/>
      <c r="J71" s="1"/>
    </row>
    <row r="72" spans="2:10" ht="14.45" hidden="1" customHeight="1">
      <c r="B72" s="13">
        <v>214</v>
      </c>
      <c r="C72" s="16">
        <f t="shared" si="2"/>
        <v>5.2378136451791454E-3</v>
      </c>
      <c r="D72" s="55">
        <v>264</v>
      </c>
      <c r="E72" s="14">
        <f t="shared" si="3"/>
        <v>4.357184119318046E-3</v>
      </c>
      <c r="F72" s="15">
        <v>314</v>
      </c>
      <c r="G72" s="16">
        <f t="shared" si="4"/>
        <v>3.7585526813306881E-3</v>
      </c>
      <c r="H72" s="55"/>
      <c r="I72" s="14"/>
    </row>
    <row r="73" spans="2:10" ht="14.45" hidden="1" customHeight="1">
      <c r="B73" s="13">
        <v>215</v>
      </c>
      <c r="C73" s="20">
        <f t="shared" si="2"/>
        <v>5.2161648976802944E-3</v>
      </c>
      <c r="D73" s="55">
        <v>265</v>
      </c>
      <c r="E73" s="18">
        <f t="shared" si="3"/>
        <v>4.3429797871601342E-3</v>
      </c>
      <c r="F73" s="15">
        <v>315</v>
      </c>
      <c r="G73" s="20">
        <f t="shared" si="4"/>
        <v>3.748534130875906E-3</v>
      </c>
      <c r="H73" s="55"/>
      <c r="I73" s="14"/>
    </row>
    <row r="74" spans="2:10" ht="14.45" hidden="1" customHeight="1">
      <c r="B74" s="21">
        <v>216</v>
      </c>
      <c r="C74" s="16">
        <f t="shared" si="2"/>
        <v>5.1947175011814624E-3</v>
      </c>
      <c r="D74" s="59">
        <v>266</v>
      </c>
      <c r="E74" s="14">
        <f t="shared" si="3"/>
        <v>4.3288829829735958E-3</v>
      </c>
      <c r="F74" s="23">
        <v>316</v>
      </c>
      <c r="G74" s="16">
        <f t="shared" si="4"/>
        <v>3.7385796001076456E-3</v>
      </c>
      <c r="H74" s="57"/>
      <c r="I74" s="22"/>
    </row>
    <row r="75" spans="2:10" ht="14.45" hidden="1" customHeight="1">
      <c r="B75" s="13">
        <v>217</v>
      </c>
      <c r="C75" s="16">
        <f t="shared" si="2"/>
        <v>5.1734686719830756E-3</v>
      </c>
      <c r="D75" s="60">
        <v>267</v>
      </c>
      <c r="E75" s="14">
        <f t="shared" si="3"/>
        <v>4.3148924985338894E-3</v>
      </c>
      <c r="F75" s="15">
        <v>317</v>
      </c>
      <c r="G75" s="16">
        <f t="shared" si="4"/>
        <v>3.728688483116427E-3</v>
      </c>
      <c r="H75" s="55"/>
      <c r="I75" s="14"/>
    </row>
    <row r="76" spans="2:10" ht="14.45" hidden="1" customHeight="1">
      <c r="B76" s="13">
        <v>218</v>
      </c>
      <c r="C76" s="16">
        <f t="shared" si="2"/>
        <v>5.1524156774624477E-3</v>
      </c>
      <c r="D76" s="60">
        <v>268</v>
      </c>
      <c r="E76" s="14">
        <f t="shared" si="3"/>
        <v>4.3010071436495306E-3</v>
      </c>
      <c r="F76" s="15">
        <v>318</v>
      </c>
      <c r="G76" s="16">
        <f t="shared" si="4"/>
        <v>3.7188601816141409E-3</v>
      </c>
      <c r="H76" s="55"/>
      <c r="I76" s="14"/>
    </row>
    <row r="77" spans="2:10" ht="14.45" hidden="1" customHeight="1">
      <c r="B77" s="13">
        <v>219</v>
      </c>
      <c r="C77" s="16">
        <f t="shared" si="2"/>
        <v>5.1315558349075904E-3</v>
      </c>
      <c r="D77" s="60">
        <v>269</v>
      </c>
      <c r="E77" s="14">
        <f t="shared" si="3"/>
        <v>4.2872257458268634E-3</v>
      </c>
      <c r="F77" s="15">
        <v>319</v>
      </c>
      <c r="G77" s="16">
        <f t="shared" si="4"/>
        <v>3.7090941048145715E-3</v>
      </c>
      <c r="H77" s="55"/>
      <c r="I77" s="14"/>
    </row>
    <row r="78" spans="2:10" ht="14.45" hidden="1" customHeight="1">
      <c r="B78" s="17">
        <v>220</v>
      </c>
      <c r="C78" s="16">
        <f t="shared" si="2"/>
        <v>5.1108865103828898E-3</v>
      </c>
      <c r="D78" s="61">
        <v>270</v>
      </c>
      <c r="E78" s="14">
        <f t="shared" si="3"/>
        <v>4.2735471499423605E-3</v>
      </c>
      <c r="F78" s="19">
        <v>320</v>
      </c>
      <c r="G78" s="16">
        <f t="shared" si="4"/>
        <v>3.6993896693162166E-3</v>
      </c>
      <c r="H78" s="56"/>
      <c r="I78" s="18"/>
    </row>
    <row r="79" spans="2:10" ht="14.45" hidden="1" customHeight="1">
      <c r="B79" s="13">
        <v>221</v>
      </c>
      <c r="C79" s="24">
        <f t="shared" si="2"/>
        <v>5.0904051176255787E-3</v>
      </c>
      <c r="D79" s="55">
        <v>271</v>
      </c>
      <c r="E79" s="22">
        <f t="shared" si="3"/>
        <v>4.259970217922104E-3</v>
      </c>
      <c r="F79" s="15">
        <v>321</v>
      </c>
      <c r="G79" s="24">
        <f t="shared" si="4"/>
        <v>3.6897462989872155E-3</v>
      </c>
      <c r="H79" s="55"/>
      <c r="I79" s="14"/>
    </row>
    <row r="80" spans="2:10" ht="14.45" hidden="1" customHeight="1">
      <c r="B80" s="13">
        <v>222</v>
      </c>
      <c r="C80" s="16">
        <f t="shared" si="2"/>
        <v>5.0701091169720195E-3</v>
      </c>
      <c r="D80" s="55">
        <v>272</v>
      </c>
      <c r="E80" s="14">
        <f t="shared" si="3"/>
        <v>4.2464938284284236E-3</v>
      </c>
      <c r="F80" s="15">
        <v>322</v>
      </c>
      <c r="G80" s="16">
        <f t="shared" si="4"/>
        <v>3.6801634248525028E-3</v>
      </c>
      <c r="H80" s="55"/>
      <c r="I80" s="14"/>
    </row>
    <row r="81" spans="2:9" ht="14.45" hidden="1" customHeight="1">
      <c r="B81" s="13">
        <v>223</v>
      </c>
      <c r="C81" s="16">
        <f t="shared" si="2"/>
        <v>5.0499960143128549E-3</v>
      </c>
      <c r="D81" s="55">
        <v>273</v>
      </c>
      <c r="E81" s="14">
        <f t="shared" si="3"/>
        <v>4.233116876553312E-3</v>
      </c>
      <c r="F81" s="15">
        <v>323</v>
      </c>
      <c r="G81" s="16">
        <f t="shared" si="4"/>
        <v>3.6706404849830006E-3</v>
      </c>
      <c r="H81" s="55"/>
      <c r="I81" s="14"/>
    </row>
    <row r="82" spans="2:9" ht="14.45" hidden="1" customHeight="1">
      <c r="B82" s="13">
        <v>224</v>
      </c>
      <c r="C82" s="16">
        <f t="shared" si="2"/>
        <v>5.0300633600762375E-3</v>
      </c>
      <c r="D82" s="55">
        <v>274</v>
      </c>
      <c r="E82" s="14">
        <f t="shared" si="3"/>
        <v>4.2198382735186635E-3</v>
      </c>
      <c r="F82" s="15">
        <v>324</v>
      </c>
      <c r="G82" s="16">
        <f t="shared" si="4"/>
        <v>3.6611769243868977E-3</v>
      </c>
      <c r="H82" s="55"/>
      <c r="I82" s="14"/>
    </row>
    <row r="83" spans="2:9" ht="14.45" hidden="1" customHeight="1">
      <c r="B83" s="13">
        <v>225</v>
      </c>
      <c r="C83" s="20">
        <f t="shared" si="2"/>
        <v>5.0103087482380208E-3</v>
      </c>
      <c r="D83" s="55">
        <v>275</v>
      </c>
      <c r="E83" s="18">
        <f t="shared" si="3"/>
        <v>4.2066569463829733E-3</v>
      </c>
      <c r="F83" s="15">
        <v>325</v>
      </c>
      <c r="G83" s="20">
        <f t="shared" si="4"/>
        <v>3.6517721949029126E-3</v>
      </c>
      <c r="H83" s="55"/>
      <c r="I83" s="14"/>
    </row>
    <row r="84" spans="2:9" ht="14.45" hidden="1" customHeight="1">
      <c r="B84" s="21">
        <v>226</v>
      </c>
      <c r="C84" s="16">
        <f t="shared" si="2"/>
        <v>4.9907298153583825E-3</v>
      </c>
      <c r="D84" s="59">
        <v>276</v>
      </c>
      <c r="E84" s="14">
        <f t="shared" si="3"/>
        <v>4.1935718377544597E-3</v>
      </c>
      <c r="F84" s="23">
        <v>326</v>
      </c>
      <c r="G84" s="16">
        <f t="shared" si="4"/>
        <v>3.642425755095539E-3</v>
      </c>
      <c r="H84" s="57"/>
      <c r="I84" s="22"/>
    </row>
    <row r="85" spans="2:9" ht="14.45" hidden="1" customHeight="1">
      <c r="B85" s="13">
        <v>227</v>
      </c>
      <c r="C85" s="16">
        <f t="shared" si="2"/>
        <v>4.9713242396438109E-3</v>
      </c>
      <c r="D85" s="60">
        <v>277</v>
      </c>
      <c r="E85" s="14">
        <f t="shared" si="3"/>
        <v>4.1805819055103733E-3</v>
      </c>
      <c r="F85" s="15">
        <v>327</v>
      </c>
      <c r="G85" s="16">
        <f t="shared" si="4"/>
        <v>3.6331370701521903E-3</v>
      </c>
      <c r="H85" s="55"/>
      <c r="I85" s="14"/>
    </row>
    <row r="86" spans="2:9" ht="14.45" hidden="1" customHeight="1">
      <c r="B86" s="13">
        <v>228</v>
      </c>
      <c r="C86" s="16">
        <f t="shared" si="2"/>
        <v>4.9520897400338213E-3</v>
      </c>
      <c r="D86" s="60">
        <v>278</v>
      </c>
      <c r="E86" s="14">
        <f t="shared" si="3"/>
        <v>4.1676861225223823E-3</v>
      </c>
      <c r="F86" s="15">
        <v>328</v>
      </c>
      <c r="G86" s="16">
        <f t="shared" si="4"/>
        <v>3.6239056117822704E-3</v>
      </c>
      <c r="H86" s="55"/>
      <c r="I86" s="14"/>
    </row>
    <row r="87" spans="2:9" ht="14.45" hidden="1" customHeight="1">
      <c r="B87" s="13">
        <v>229</v>
      </c>
      <c r="C87" s="16">
        <f t="shared" si="2"/>
        <v>4.9330240753115897E-3</v>
      </c>
      <c r="D87" s="60">
        <v>279</v>
      </c>
      <c r="E87" s="14">
        <f t="shared" si="3"/>
        <v>4.1548834763878318E-3</v>
      </c>
      <c r="F87" s="15">
        <v>329</v>
      </c>
      <c r="G87" s="16">
        <f t="shared" si="4"/>
        <v>3.6147308581180133E-3</v>
      </c>
      <c r="H87" s="55"/>
      <c r="I87" s="14"/>
    </row>
    <row r="88" spans="2:9" ht="14.45" hidden="1" customHeight="1">
      <c r="B88" s="17">
        <v>230</v>
      </c>
      <c r="C88" s="16">
        <f t="shared" si="2"/>
        <v>4.9141250432377754E-3</v>
      </c>
      <c r="D88" s="61">
        <v>280</v>
      </c>
      <c r="E88" s="14">
        <f t="shared" si="3"/>
        <v>4.1421729691668322E-3</v>
      </c>
      <c r="F88" s="19">
        <v>330</v>
      </c>
      <c r="G88" s="16">
        <f t="shared" si="4"/>
        <v>3.605612293617208E-3</v>
      </c>
      <c r="H88" s="56"/>
      <c r="I88" s="18"/>
    </row>
    <row r="89" spans="2:9" ht="14.45" hidden="1" customHeight="1">
      <c r="B89" s="13">
        <v>231</v>
      </c>
      <c r="C89" s="24">
        <f t="shared" si="2"/>
        <v>4.8953904797068414E-3</v>
      </c>
      <c r="D89" s="55">
        <v>281</v>
      </c>
      <c r="E89" s="22">
        <f t="shared" si="3"/>
        <v>4.129553617124861E-3</v>
      </c>
      <c r="F89" s="15">
        <v>331</v>
      </c>
      <c r="G89" s="24">
        <f t="shared" si="4"/>
        <v>3.5965494089676194E-3</v>
      </c>
      <c r="H89" s="55"/>
      <c r="I89" s="14"/>
    </row>
    <row r="90" spans="2:9" ht="14.45" hidden="1" customHeight="1">
      <c r="B90" s="13">
        <v>232</v>
      </c>
      <c r="C90" s="16">
        <f t="shared" si="2"/>
        <v>4.8768182579252617E-3</v>
      </c>
      <c r="D90" s="55">
        <v>282</v>
      </c>
      <c r="E90" s="14">
        <f t="shared" si="3"/>
        <v>4.1170244504809316E-3</v>
      </c>
      <c r="F90" s="15">
        <v>332</v>
      </c>
      <c r="G90" s="16">
        <f t="shared" si="4"/>
        <v>3.5875417009931789E-3</v>
      </c>
      <c r="H90" s="55"/>
      <c r="I90" s="14"/>
    </row>
    <row r="91" spans="2:9" ht="14.45" hidden="1" customHeight="1">
      <c r="B91" s="13">
        <v>233</v>
      </c>
      <c r="C91" s="16">
        <f t="shared" si="2"/>
        <v>4.8584062876107547E-3</v>
      </c>
      <c r="D91" s="55">
        <v>283</v>
      </c>
      <c r="E91" s="14">
        <f t="shared" si="3"/>
        <v>4.1045845131610532E-3</v>
      </c>
      <c r="F91" s="15">
        <v>333</v>
      </c>
      <c r="G91" s="16">
        <f t="shared" si="4"/>
        <v>3.578588672561838E-3</v>
      </c>
      <c r="H91" s="55"/>
      <c r="I91" s="14"/>
    </row>
    <row r="92" spans="2:9" ht="14.45" hidden="1" customHeight="1">
      <c r="B92" s="13">
        <v>234</v>
      </c>
      <c r="C92" s="16">
        <f t="shared" si="2"/>
        <v>4.8401525142121966E-3</v>
      </c>
      <c r="D92" s="55">
        <v>284</v>
      </c>
      <c r="E92" s="14">
        <f t="shared" si="3"/>
        <v>4.0922328625569082E-3</v>
      </c>
      <c r="F92" s="15">
        <v>334</v>
      </c>
      <c r="G92" s="16">
        <f t="shared" si="4"/>
        <v>3.5696898324950981E-3</v>
      </c>
      <c r="H92" s="55"/>
      <c r="I92" s="14"/>
    </row>
    <row r="93" spans="2:9" ht="14.45" hidden="1" customHeight="1">
      <c r="B93" s="13">
        <v>235</v>
      </c>
      <c r="C93" s="20">
        <f t="shared" si="2"/>
        <v>4.8220549181493353E-3</v>
      </c>
      <c r="D93" s="55">
        <v>285</v>
      </c>
      <c r="E93" s="18">
        <f t="shared" si="3"/>
        <v>4.0799685692896135E-3</v>
      </c>
      <c r="F93" s="15">
        <v>335</v>
      </c>
      <c r="G93" s="20">
        <f t="shared" si="4"/>
        <v>3.5608446954791427E-3</v>
      </c>
      <c r="H93" s="55"/>
      <c r="I93" s="14"/>
    </row>
    <row r="94" spans="2:9" ht="14.45" hidden="1" customHeight="1">
      <c r="B94" s="21">
        <v>236</v>
      </c>
      <c r="C94" s="16">
        <f t="shared" si="2"/>
        <v>4.8041115140719246E-3</v>
      </c>
      <c r="D94" s="59">
        <v>286</v>
      </c>
      <c r="E94" s="14">
        <f t="shared" si="3"/>
        <v>4.0677907169784366E-3</v>
      </c>
      <c r="F94" s="23">
        <v>336</v>
      </c>
      <c r="G94" s="16">
        <f t="shared" si="4"/>
        <v>3.5520527819775821E-3</v>
      </c>
      <c r="H94" s="57"/>
      <c r="I94" s="22"/>
    </row>
    <row r="95" spans="2:9" ht="14.45" hidden="1" customHeight="1">
      <c r="B95" s="13">
        <v>237</v>
      </c>
      <c r="C95" s="16">
        <f t="shared" si="2"/>
        <v>4.7863203501375354E-3</v>
      </c>
      <c r="D95" s="60">
        <v>287</v>
      </c>
      <c r="E95" s="14">
        <f t="shared" si="3"/>
        <v>4.0556984020143436E-3</v>
      </c>
      <c r="F95" s="15">
        <v>337</v>
      </c>
      <c r="G95" s="16">
        <f t="shared" si="4"/>
        <v>3.5433136181457119E-3</v>
      </c>
      <c r="H95" s="55"/>
      <c r="I95" s="14"/>
    </row>
    <row r="96" spans="2:9" ht="14.45" hidden="1" customHeight="1">
      <c r="B96" s="13">
        <v>238</v>
      </c>
      <c r="C96" s="16">
        <f t="shared" si="2"/>
        <v>4.7686795073076296E-3</v>
      </c>
      <c r="D96" s="60">
        <v>288</v>
      </c>
      <c r="E96" s="14">
        <f t="shared" si="3"/>
        <v>4.0436907333382885E-3</v>
      </c>
      <c r="F96" s="15">
        <v>338</v>
      </c>
      <c r="G96" s="16">
        <f t="shared" si="4"/>
        <v>3.5346267357463323E-3</v>
      </c>
      <c r="H96" s="55"/>
      <c r="I96" s="14"/>
    </row>
    <row r="97" spans="2:9" ht="14.45" hidden="1" customHeight="1">
      <c r="B97" s="13">
        <v>239</v>
      </c>
      <c r="C97" s="16">
        <f t="shared" si="2"/>
        <v>4.7511870986612706E-3</v>
      </c>
      <c r="D97" s="60">
        <v>289</v>
      </c>
      <c r="E97" s="14">
        <f t="shared" si="3"/>
        <v>4.0317668322240475E-3</v>
      </c>
      <c r="F97" s="15">
        <v>339</v>
      </c>
      <c r="G97" s="16">
        <f t="shared" si="4"/>
        <v>3.5259916720670375E-3</v>
      </c>
      <c r="H97" s="55"/>
      <c r="I97" s="14"/>
    </row>
    <row r="98" spans="2:9" ht="14.45" hidden="1" customHeight="1">
      <c r="B98" s="17">
        <v>240</v>
      </c>
      <c r="C98" s="16">
        <f t="shared" si="2"/>
        <v>4.7338412687260422E-3</v>
      </c>
      <c r="D98" s="61">
        <v>290</v>
      </c>
      <c r="E98" s="14">
        <f t="shared" si="3"/>
        <v>4.0199258320656262E-3</v>
      </c>
      <c r="F98" s="19">
        <v>340</v>
      </c>
      <c r="G98" s="16">
        <f t="shared" si="4"/>
        <v>3.5174079698389723E-3</v>
      </c>
      <c r="H98" s="56"/>
      <c r="I98" s="18"/>
    </row>
    <row r="99" spans="2:9" ht="14.45" hidden="1" customHeight="1">
      <c r="B99" s="13">
        <v>241</v>
      </c>
      <c r="C99" s="24">
        <f t="shared" si="2"/>
        <v>4.7166401928255431E-3</v>
      </c>
      <c r="D99" s="55">
        <v>291</v>
      </c>
      <c r="E99" s="22">
        <f t="shared" si="3"/>
        <v>4.0081668781689729E-3</v>
      </c>
      <c r="F99" s="15">
        <v>341</v>
      </c>
      <c r="G99" s="24">
        <f t="shared" si="4"/>
        <v>3.5088751771570051E-3</v>
      </c>
      <c r="H99" s="55"/>
      <c r="I99" s="14"/>
    </row>
    <row r="100" spans="2:9" ht="14.45" hidden="1" customHeight="1">
      <c r="B100" s="13">
        <v>242</v>
      </c>
      <c r="C100" s="16">
        <f t="shared" si="2"/>
        <v>4.6995820764431442E-3</v>
      </c>
      <c r="D100" s="55">
        <v>292</v>
      </c>
      <c r="E100" s="14">
        <f t="shared" si="3"/>
        <v>3.9964891275480292E-3</v>
      </c>
      <c r="F100" s="15">
        <v>342</v>
      </c>
      <c r="G100" s="16">
        <f t="shared" si="4"/>
        <v>3.5003928474013255E-3</v>
      </c>
      <c r="H100" s="55"/>
      <c r="I100" s="14"/>
    </row>
    <row r="101" spans="2:9" ht="14.45" hidden="1" customHeight="1">
      <c r="B101" s="13">
        <v>243</v>
      </c>
      <c r="C101" s="16">
        <f t="shared" si="2"/>
        <v>4.6826651546013794E-3</v>
      </c>
      <c r="D101" s="55">
        <v>293</v>
      </c>
      <c r="E101" s="14">
        <f t="shared" si="3"/>
        <v>3.9848917487249292E-3</v>
      </c>
      <c r="F101" s="15">
        <v>343</v>
      </c>
      <c r="G101" s="16">
        <f t="shared" si="4"/>
        <v>3.491960539160374E-3</v>
      </c>
      <c r="H101" s="55"/>
      <c r="I101" s="14"/>
    </row>
    <row r="102" spans="2:9" ht="14.45" hidden="1" customHeight="1">
      <c r="B102" s="13">
        <v>244</v>
      </c>
      <c r="C102" s="16">
        <f t="shared" si="2"/>
        <v>4.6658876912566835E-3</v>
      </c>
      <c r="D102" s="55">
        <v>294</v>
      </c>
      <c r="E102" s="14">
        <f t="shared" si="3"/>
        <v>3.9733739215342808E-3</v>
      </c>
      <c r="F102" s="15">
        <v>344</v>
      </c>
      <c r="G102" s="16">
        <f t="shared" si="4"/>
        <v>3.4835778161551793E-3</v>
      </c>
      <c r="H102" s="55"/>
      <c r="I102" s="14"/>
    </row>
    <row r="103" spans="2:9" ht="14.45" hidden="1" customHeight="1">
      <c r="B103" s="13">
        <v>245</v>
      </c>
      <c r="C103" s="20">
        <f t="shared" si="2"/>
        <v>4.6492479787088557E-3</v>
      </c>
      <c r="D103" s="55">
        <v>295</v>
      </c>
      <c r="E103" s="18">
        <f t="shared" si="3"/>
        <v>3.9619348369314194E-3</v>
      </c>
      <c r="F103" s="15">
        <v>345</v>
      </c>
      <c r="G103" s="20">
        <f t="shared" si="4"/>
        <v>3.4752442471649297E-3</v>
      </c>
      <c r="H103" s="55"/>
      <c r="I103" s="14"/>
    </row>
    <row r="104" spans="2:9" ht="14.45" hidden="1" customHeight="1">
      <c r="B104" s="21">
        <v>246</v>
      </c>
      <c r="C104" s="16">
        <f t="shared" si="2"/>
        <v>4.6327443370250149E-3</v>
      </c>
      <c r="D104" s="59">
        <v>296</v>
      </c>
      <c r="E104" s="14">
        <f t="shared" si="3"/>
        <v>3.9505736968045817E-3</v>
      </c>
      <c r="F104" s="23">
        <v>346</v>
      </c>
      <c r="G104" s="16">
        <f t="shared" si="4"/>
        <v>3.4669594059539145E-3</v>
      </c>
      <c r="H104" s="57"/>
      <c r="I104" s="22"/>
    </row>
    <row r="105" spans="2:9" ht="14.45" hidden="1" customHeight="1">
      <c r="B105" s="13">
        <v>247</v>
      </c>
      <c r="C105" s="16">
        <f t="shared" si="2"/>
        <v>4.6163751134774625E-3</v>
      </c>
      <c r="D105" s="60">
        <v>297</v>
      </c>
      <c r="E105" s="14">
        <f t="shared" si="3"/>
        <v>3.9392897137908289E-3</v>
      </c>
      <c r="F105" s="15">
        <v>347</v>
      </c>
      <c r="G105" s="16">
        <f t="shared" si="4"/>
        <v>3.4587228711996697E-3</v>
      </c>
      <c r="H105" s="55"/>
      <c r="I105" s="14"/>
    </row>
    <row r="106" spans="2:9" ht="14.45" hidden="1" customHeight="1">
      <c r="B106" s="13">
        <v>248</v>
      </c>
      <c r="C106" s="16">
        <f t="shared" si="2"/>
        <v>4.6001386819952564E-3</v>
      </c>
      <c r="D106" s="60">
        <v>298</v>
      </c>
      <c r="E106" s="14">
        <f t="shared" si="3"/>
        <v>3.9280821110956989E-3</v>
      </c>
      <c r="F106" s="15">
        <v>348</v>
      </c>
      <c r="G106" s="16">
        <f t="shared" si="4"/>
        <v>3.4505342264223946E-3</v>
      </c>
      <c r="H106" s="55"/>
      <c r="I106" s="14"/>
    </row>
    <row r="107" spans="2:9" ht="14.45" hidden="1" customHeight="1">
      <c r="B107" s="13">
        <v>249</v>
      </c>
      <c r="C107" s="16">
        <f t="shared" si="2"/>
        <v>4.5840334426288602E-3</v>
      </c>
      <c r="D107" s="60">
        <v>299</v>
      </c>
      <c r="E107" s="14">
        <f t="shared" si="3"/>
        <v>3.9169501223164892E-3</v>
      </c>
      <c r="F107" s="15">
        <v>349</v>
      </c>
      <c r="G107" s="16">
        <f t="shared" si="4"/>
        <v>3.4423930599155731E-3</v>
      </c>
      <c r="H107" s="55"/>
      <c r="I107" s="14"/>
    </row>
    <row r="108" spans="2:9" ht="14.45" hidden="1" customHeight="1">
      <c r="B108" s="17">
        <v>250</v>
      </c>
      <c r="C108" s="28">
        <f t="shared" si="2"/>
        <v>4.5680578210277774E-3</v>
      </c>
      <c r="D108" s="62">
        <v>300</v>
      </c>
      <c r="E108" s="26">
        <f t="shared" si="3"/>
        <v>3.9058929912690532E-3</v>
      </c>
      <c r="F108" s="27">
        <v>350</v>
      </c>
      <c r="G108" s="28">
        <f t="shared" si="4"/>
        <v>3.4342989646777827E-3</v>
      </c>
      <c r="H108" s="58"/>
      <c r="I108" s="26"/>
    </row>
    <row r="109" spans="2:9" hidden="1"/>
  </sheetData>
  <mergeCells count="1">
    <mergeCell ref="G56:I56"/>
  </mergeCells>
  <phoneticPr fontId="2"/>
  <pageMargins left="0.78740157480314965" right="0.78740157480314965" top="0.98425196850393704" bottom="0.98425196850393704" header="0.70866141732283472" footer="0.11811023622047245"/>
  <pageSetup paperSize="9" scale="99" firstPageNumber="296" orientation="portrait" blackAndWhite="1" horizontalDpi="300" verticalDpi="300" r:id="rId1"/>
  <headerFooter alignWithMargins="0">
    <oddHeader>&amp;C&amp;"ＭＳ Ｐゴシック,太字"E　毎　月　償　還</oddHeader>
  </headerFooter>
  <rowBreaks count="1" manualBreakCount="1">
    <brk id="54" max="8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H105"/>
  <sheetViews>
    <sheetView view="pageBreakPreview" topLeftCell="B1" zoomScaleNormal="100" zoomScaleSheetLayoutView="100" workbookViewId="0">
      <selection activeCell="D17" sqref="D17"/>
    </sheetView>
  </sheetViews>
  <sheetFormatPr defaultRowHeight="12.75"/>
  <cols>
    <col min="1" max="1" width="2.625" style="30" customWidth="1"/>
    <col min="2" max="2" width="4.875" style="30" customWidth="1"/>
    <col min="3" max="8" width="13.125" style="30" customWidth="1"/>
    <col min="9" max="16384" width="9" style="30"/>
  </cols>
  <sheetData>
    <row r="1" spans="2:8" ht="13.5">
      <c r="B1" s="80" t="s">
        <v>44</v>
      </c>
      <c r="C1" s="80"/>
      <c r="D1" s="80"/>
      <c r="E1" s="80"/>
      <c r="F1" s="80"/>
      <c r="G1" s="80"/>
    </row>
    <row r="2" spans="2:8" s="35" customFormat="1">
      <c r="D2" s="81"/>
      <c r="E2" s="81"/>
      <c r="F2" s="81"/>
      <c r="G2" s="36" t="s">
        <v>9</v>
      </c>
      <c r="H2" s="36" t="s">
        <v>10</v>
      </c>
    </row>
    <row r="3" spans="2:8" s="35" customFormat="1">
      <c r="D3" s="81"/>
      <c r="E3" s="81"/>
      <c r="F3" s="81"/>
      <c r="G3" s="37">
        <v>1.2999999999999999E-2</v>
      </c>
      <c r="H3" s="71">
        <f>'毎月償還（自動車）'!I2*6</f>
        <v>6.4980000000000003E-3</v>
      </c>
    </row>
    <row r="4" spans="2:8">
      <c r="G4" s="31"/>
      <c r="H4" s="32"/>
    </row>
    <row r="5" spans="2:8" s="35" customFormat="1" ht="15.6" customHeight="1">
      <c r="B5" s="39" t="s">
        <v>0</v>
      </c>
      <c r="C5" s="39" t="s">
        <v>3</v>
      </c>
      <c r="D5" s="39" t="s">
        <v>4</v>
      </c>
      <c r="E5" s="39" t="s">
        <v>5</v>
      </c>
      <c r="F5" s="39" t="s">
        <v>6</v>
      </c>
      <c r="G5" s="39" t="s">
        <v>7</v>
      </c>
      <c r="H5" s="39" t="s">
        <v>8</v>
      </c>
    </row>
    <row r="6" spans="2:8" s="35" customFormat="1" ht="15.6" customHeight="1">
      <c r="B6" s="39">
        <v>1</v>
      </c>
      <c r="C6" s="40">
        <f>$H$3*(1+(1/6)*$H$3)*((1+$H$3)^($B6-1))/((1+$H$3)^$B6-1)</f>
        <v>1.0010830000000166</v>
      </c>
      <c r="D6" s="40">
        <f>$H$3*(1+(2/6)*$H$3)*((1+$H$3)^($B6-1))/((1+$H$3)^$B6-1)</f>
        <v>1.0021660000000165</v>
      </c>
      <c r="E6" s="40">
        <f>$H$3*(1+(3/6)*$H$3)*((1+$H$3)^($B6-1))/((1+$H$3)^$B6-1)</f>
        <v>1.0032490000000167</v>
      </c>
      <c r="F6" s="40">
        <f>$H$3*(1+(4/6)*$H$3)*((1+$H$3)^($B6-1))/((1+$H$3)^$B6-1)</f>
        <v>1.0043320000000167</v>
      </c>
      <c r="G6" s="40">
        <f>$H$3*(1+(5/6)*$H$3)*((1+$H$3)^($B6-1))/((1+$H$3)^$B6-1)</f>
        <v>1.0054150000000166</v>
      </c>
      <c r="H6" s="40">
        <f>$H$3*(1+(6/6)*$H$3)*((1+$H$3)^($B6-1))/((1+$H$3)^$B6-1)</f>
        <v>1.0064980000000165</v>
      </c>
    </row>
    <row r="7" spans="2:8" s="35" customFormat="1" ht="15.6" customHeight="1">
      <c r="B7" s="41">
        <v>2</v>
      </c>
      <c r="C7" s="42">
        <f t="shared" ref="C7:C46" si="0">$H$3*(1+(1/6)*$H$3)*((1+$H$3)^($B7-1))/((1+$H$3)^$B7-1)</f>
        <v>0.50216249272813873</v>
      </c>
      <c r="D7" s="42">
        <f t="shared" ref="D7:D46" si="1">$H$3*(1+(2/6)*$H$3)*((1+$H$3)^($B7-1))/((1+$H$3)^$B7-1)</f>
        <v>0.5027057463640755</v>
      </c>
      <c r="E7" s="42">
        <f t="shared" ref="E7:E46" si="2">$H$3*(1+(3/6)*$H$3)*((1+$H$3)^($B7-1))/((1+$H$3)^$B7-1)</f>
        <v>0.50324900000001249</v>
      </c>
      <c r="F7" s="42">
        <f t="shared" ref="F7:F46" si="3">$H$3*(1+(4/6)*$H$3)*((1+$H$3)^($B7-1))/((1+$H$3)^$B7-1)</f>
        <v>0.50379225363594926</v>
      </c>
      <c r="G7" s="42">
        <f t="shared" ref="G7:G46" si="4">$H$3*(1+(5/6)*$H$3)*((1+$H$3)^($B7-1))/((1+$H$3)^$B7-1)</f>
        <v>0.50433550727188614</v>
      </c>
      <c r="H7" s="42">
        <f t="shared" ref="H7:H46" si="5">$H$3*(1+(6/6)*$H$3)*((1+$H$3)^($B7-1))/((1+$H$3)^$B7-1)</f>
        <v>0.50487876090782302</v>
      </c>
    </row>
    <row r="8" spans="2:8" s="35" customFormat="1" ht="15.6" customHeight="1">
      <c r="B8" s="41">
        <v>3</v>
      </c>
      <c r="C8" s="42">
        <f t="shared" si="0"/>
        <v>0.33585798254006283</v>
      </c>
      <c r="D8" s="42">
        <f t="shared" si="1"/>
        <v>0.33622132323717874</v>
      </c>
      <c r="E8" s="42">
        <f t="shared" si="2"/>
        <v>0.3365846639342947</v>
      </c>
      <c r="F8" s="42">
        <f t="shared" si="3"/>
        <v>0.33694800463141061</v>
      </c>
      <c r="G8" s="42">
        <f t="shared" si="4"/>
        <v>0.33731134532852647</v>
      </c>
      <c r="H8" s="42">
        <f t="shared" si="5"/>
        <v>0.33767468602564238</v>
      </c>
    </row>
    <row r="9" spans="2:8" s="35" customFormat="1" ht="15.6" customHeight="1">
      <c r="B9" s="41">
        <v>4</v>
      </c>
      <c r="C9" s="42">
        <f t="shared" si="0"/>
        <v>0.25270747158635287</v>
      </c>
      <c r="D9" s="42">
        <f t="shared" si="1"/>
        <v>0.25298085770091877</v>
      </c>
      <c r="E9" s="42">
        <f t="shared" si="2"/>
        <v>0.25325424381548473</v>
      </c>
      <c r="F9" s="42">
        <f t="shared" si="3"/>
        <v>0.25352762993005068</v>
      </c>
      <c r="G9" s="42">
        <f t="shared" si="4"/>
        <v>0.25380101604461658</v>
      </c>
      <c r="H9" s="42">
        <f t="shared" si="5"/>
        <v>0.25407440215918253</v>
      </c>
    </row>
    <row r="10" spans="2:8" s="35" customFormat="1" ht="15.6" customHeight="1">
      <c r="B10" s="43">
        <v>5</v>
      </c>
      <c r="C10" s="44">
        <f t="shared" si="0"/>
        <v>0.20281856028541773</v>
      </c>
      <c r="D10" s="44">
        <f t="shared" si="1"/>
        <v>0.20303797515989777</v>
      </c>
      <c r="E10" s="44">
        <f t="shared" si="2"/>
        <v>0.20325739003437782</v>
      </c>
      <c r="F10" s="44">
        <f t="shared" si="3"/>
        <v>0.20347680490885786</v>
      </c>
      <c r="G10" s="44">
        <f t="shared" si="4"/>
        <v>0.20369621978333791</v>
      </c>
      <c r="H10" s="44">
        <f t="shared" si="5"/>
        <v>0.20391563465781795</v>
      </c>
    </row>
    <row r="11" spans="2:8" s="35" customFormat="1" ht="15.6" customHeight="1">
      <c r="B11" s="41">
        <v>6</v>
      </c>
      <c r="C11" s="42">
        <f t="shared" si="0"/>
        <v>0.16956044876697215</v>
      </c>
      <c r="D11" s="42">
        <f t="shared" si="1"/>
        <v>0.16974388407255084</v>
      </c>
      <c r="E11" s="42">
        <f t="shared" si="2"/>
        <v>0.16992731937812955</v>
      </c>
      <c r="F11" s="42">
        <f t="shared" si="3"/>
        <v>0.17011075468370823</v>
      </c>
      <c r="G11" s="42">
        <f t="shared" si="4"/>
        <v>0.17029418998928689</v>
      </c>
      <c r="H11" s="42">
        <f t="shared" si="5"/>
        <v>0.1704776252948656</v>
      </c>
    </row>
    <row r="12" spans="2:8" s="35" customFormat="1" ht="15.6" customHeight="1">
      <c r="B12" s="41">
        <v>7</v>
      </c>
      <c r="C12" s="42">
        <f t="shared" si="0"/>
        <v>0.14580565136396131</v>
      </c>
      <c r="D12" s="42">
        <f t="shared" si="1"/>
        <v>0.14596338805555148</v>
      </c>
      <c r="E12" s="42">
        <f t="shared" si="2"/>
        <v>0.14612112474714167</v>
      </c>
      <c r="F12" s="42">
        <f t="shared" si="3"/>
        <v>0.14627886143873184</v>
      </c>
      <c r="G12" s="42">
        <f t="shared" si="4"/>
        <v>0.146436598130322</v>
      </c>
      <c r="H12" s="42">
        <f t="shared" si="5"/>
        <v>0.1465943348219122</v>
      </c>
    </row>
    <row r="13" spans="2:8" s="35" customFormat="1" ht="15.6" customHeight="1">
      <c r="B13" s="41">
        <v>8</v>
      </c>
      <c r="C13" s="42">
        <f t="shared" si="0"/>
        <v>0.12799042523554574</v>
      </c>
      <c r="D13" s="42">
        <f t="shared" si="1"/>
        <v>0.12812888890991647</v>
      </c>
      <c r="E13" s="42">
        <f t="shared" si="2"/>
        <v>0.12826735258428723</v>
      </c>
      <c r="F13" s="42">
        <f t="shared" si="3"/>
        <v>0.12840581625865799</v>
      </c>
      <c r="G13" s="42">
        <f t="shared" si="4"/>
        <v>0.12854427993302872</v>
      </c>
      <c r="H13" s="42">
        <f t="shared" si="5"/>
        <v>0.12868274360739948</v>
      </c>
    </row>
    <row r="14" spans="2:8" s="35" customFormat="1" ht="15.6" customHeight="1">
      <c r="B14" s="41">
        <v>9</v>
      </c>
      <c r="C14" s="42">
        <f t="shared" si="0"/>
        <v>0.11413491324142719</v>
      </c>
      <c r="D14" s="42">
        <f t="shared" si="1"/>
        <v>0.11425838762970512</v>
      </c>
      <c r="E14" s="42">
        <f t="shared" si="2"/>
        <v>0.1143818620179831</v>
      </c>
      <c r="F14" s="42">
        <f t="shared" si="3"/>
        <v>0.11450533640626107</v>
      </c>
      <c r="G14" s="42">
        <f t="shared" si="4"/>
        <v>0.11462881079453902</v>
      </c>
      <c r="H14" s="42">
        <f t="shared" si="5"/>
        <v>0.11475228518281697</v>
      </c>
    </row>
    <row r="15" spans="2:8" s="35" customFormat="1" ht="15.6" customHeight="1">
      <c r="B15" s="41">
        <v>10</v>
      </c>
      <c r="C15" s="42">
        <f t="shared" si="0"/>
        <v>0.10305120109157788</v>
      </c>
      <c r="D15" s="42">
        <f t="shared" si="1"/>
        <v>0.10316268480549787</v>
      </c>
      <c r="E15" s="42">
        <f t="shared" si="2"/>
        <v>0.10327416851941788</v>
      </c>
      <c r="F15" s="42">
        <f t="shared" si="3"/>
        <v>0.10338565223333789</v>
      </c>
      <c r="G15" s="42">
        <f t="shared" si="4"/>
        <v>0.10349713594725789</v>
      </c>
      <c r="H15" s="42">
        <f t="shared" si="5"/>
        <v>0.10360861966117789</v>
      </c>
    </row>
    <row r="16" spans="2:8" s="35" customFormat="1" ht="15.6" customHeight="1">
      <c r="B16" s="45">
        <v>11</v>
      </c>
      <c r="C16" s="46">
        <f t="shared" si="0"/>
        <v>9.3983343323391991E-2</v>
      </c>
      <c r="D16" s="46">
        <f t="shared" si="1"/>
        <v>9.4085017171433777E-2</v>
      </c>
      <c r="E16" s="46">
        <f t="shared" si="2"/>
        <v>9.4186691019475605E-2</v>
      </c>
      <c r="F16" s="46">
        <f t="shared" si="3"/>
        <v>9.4288364867517405E-2</v>
      </c>
      <c r="G16" s="46">
        <f t="shared" si="4"/>
        <v>9.4390038715559205E-2</v>
      </c>
      <c r="H16" s="46">
        <f t="shared" si="5"/>
        <v>9.4491712563601005E-2</v>
      </c>
    </row>
    <row r="17" spans="2:8" s="35" customFormat="1" ht="15.6" customHeight="1">
      <c r="B17" s="47">
        <v>12</v>
      </c>
      <c r="C17" s="48">
        <f t="shared" si="0"/>
        <v>8.642737629026169E-2</v>
      </c>
      <c r="D17" s="48">
        <f t="shared" si="1"/>
        <v>8.6520875878729725E-2</v>
      </c>
      <c r="E17" s="48">
        <f t="shared" si="2"/>
        <v>8.6614375467197774E-2</v>
      </c>
      <c r="F17" s="48">
        <f t="shared" si="3"/>
        <v>8.6707875055665809E-2</v>
      </c>
      <c r="G17" s="48">
        <f t="shared" si="4"/>
        <v>8.6801374644133844E-2</v>
      </c>
      <c r="H17" s="48">
        <f>$H$3*(1+(6/6)*$H$3)*((1+$H$3)^($B17-1))/((1+$H$3)^$B17-1)</f>
        <v>8.6894874232601893E-2</v>
      </c>
    </row>
    <row r="18" spans="2:8" s="35" customFormat="1" ht="15.6" hidden="1" customHeight="1">
      <c r="B18" s="41">
        <v>13</v>
      </c>
      <c r="C18" s="42">
        <f t="shared" si="0"/>
        <v>8.0034402078502986E-2</v>
      </c>
      <c r="D18" s="42">
        <f t="shared" si="1"/>
        <v>8.0120985566037001E-2</v>
      </c>
      <c r="E18" s="42">
        <f t="shared" si="2"/>
        <v>8.0207569053571029E-2</v>
      </c>
      <c r="F18" s="42">
        <f t="shared" si="3"/>
        <v>8.0294152541105043E-2</v>
      </c>
      <c r="G18" s="42">
        <f t="shared" si="4"/>
        <v>8.0380736028639058E-2</v>
      </c>
      <c r="H18" s="42">
        <f t="shared" si="5"/>
        <v>8.0467319516173086E-2</v>
      </c>
    </row>
    <row r="19" spans="2:8" s="35" customFormat="1" ht="15.6" hidden="1" customHeight="1">
      <c r="B19" s="41">
        <v>14</v>
      </c>
      <c r="C19" s="42">
        <f t="shared" si="0"/>
        <v>7.4555207888454364E-2</v>
      </c>
      <c r="D19" s="42">
        <f t="shared" si="1"/>
        <v>7.4635863828214799E-2</v>
      </c>
      <c r="E19" s="42">
        <f t="shared" si="2"/>
        <v>7.4716519767975248E-2</v>
      </c>
      <c r="F19" s="42">
        <f t="shared" si="3"/>
        <v>7.4797175707735683E-2</v>
      </c>
      <c r="G19" s="42">
        <f t="shared" si="4"/>
        <v>7.4877831647496104E-2</v>
      </c>
      <c r="H19" s="42">
        <f t="shared" si="5"/>
        <v>7.4958487587256539E-2</v>
      </c>
    </row>
    <row r="20" spans="2:8" s="35" customFormat="1" ht="15.6" hidden="1" customHeight="1">
      <c r="B20" s="43">
        <v>15</v>
      </c>
      <c r="C20" s="44">
        <f t="shared" si="0"/>
        <v>6.9807037663138102E-2</v>
      </c>
      <c r="D20" s="44">
        <f t="shared" si="1"/>
        <v>6.9882556897596357E-2</v>
      </c>
      <c r="E20" s="44">
        <f t="shared" si="2"/>
        <v>6.9958076132054625E-2</v>
      </c>
      <c r="F20" s="44">
        <f t="shared" si="3"/>
        <v>7.0033595366512894E-2</v>
      </c>
      <c r="G20" s="44">
        <f t="shared" si="4"/>
        <v>7.0109114600971134E-2</v>
      </c>
      <c r="H20" s="44">
        <f t="shared" si="5"/>
        <v>7.0184633835429402E-2</v>
      </c>
    </row>
    <row r="21" spans="2:8" s="35" customFormat="1" ht="15.6" hidden="1" customHeight="1">
      <c r="B21" s="41">
        <v>16</v>
      </c>
      <c r="C21" s="42">
        <f t="shared" si="0"/>
        <v>6.5652824356173353E-2</v>
      </c>
      <c r="D21" s="42">
        <f t="shared" si="1"/>
        <v>6.5723849444780116E-2</v>
      </c>
      <c r="E21" s="42">
        <f t="shared" si="2"/>
        <v>6.5794874533386907E-2</v>
      </c>
      <c r="F21" s="42">
        <f t="shared" si="3"/>
        <v>6.5865899621993684E-2</v>
      </c>
      <c r="G21" s="42">
        <f t="shared" si="4"/>
        <v>6.5936924710600447E-2</v>
      </c>
      <c r="H21" s="42">
        <f t="shared" si="5"/>
        <v>6.6007949799207224E-2</v>
      </c>
    </row>
    <row r="22" spans="2:8" s="35" customFormat="1" ht="15.6" hidden="1" customHeight="1">
      <c r="B22" s="41">
        <v>17</v>
      </c>
      <c r="C22" s="42">
        <f t="shared" si="0"/>
        <v>6.1987751987484317E-2</v>
      </c>
      <c r="D22" s="42">
        <f t="shared" si="1"/>
        <v>6.2054812096788384E-2</v>
      </c>
      <c r="E22" s="42">
        <f t="shared" si="2"/>
        <v>6.2121872206092464E-2</v>
      </c>
      <c r="F22" s="42">
        <f t="shared" si="3"/>
        <v>6.2188932315396538E-2</v>
      </c>
      <c r="G22" s="42">
        <f t="shared" si="4"/>
        <v>6.2255992424700597E-2</v>
      </c>
      <c r="H22" s="42">
        <f t="shared" si="5"/>
        <v>6.2323052534004664E-2</v>
      </c>
    </row>
    <row r="23" spans="2:8" s="35" customFormat="1" ht="15.6" hidden="1" customHeight="1">
      <c r="B23" s="41">
        <v>18</v>
      </c>
      <c r="C23" s="42">
        <f t="shared" si="0"/>
        <v>5.8730297013772068E-2</v>
      </c>
      <c r="D23" s="42">
        <f t="shared" si="1"/>
        <v>5.8793833115839439E-2</v>
      </c>
      <c r="E23" s="42">
        <f t="shared" si="2"/>
        <v>5.8857369217906817E-2</v>
      </c>
      <c r="F23" s="42">
        <f t="shared" si="3"/>
        <v>5.8920905319974196E-2</v>
      </c>
      <c r="G23" s="42">
        <f t="shared" si="4"/>
        <v>5.8984441422041567E-2</v>
      </c>
      <c r="H23" s="42">
        <f t="shared" si="5"/>
        <v>5.9047977524108945E-2</v>
      </c>
    </row>
    <row r="24" spans="2:8" s="35" customFormat="1" ht="15.6" hidden="1" customHeight="1">
      <c r="B24" s="41">
        <v>19</v>
      </c>
      <c r="C24" s="42">
        <f t="shared" si="0"/>
        <v>5.5816098739891053E-2</v>
      </c>
      <c r="D24" s="42">
        <f t="shared" si="1"/>
        <v>5.5876482179561184E-2</v>
      </c>
      <c r="E24" s="42">
        <f t="shared" si="2"/>
        <v>5.5936865619231328E-2</v>
      </c>
      <c r="F24" s="42">
        <f t="shared" si="3"/>
        <v>5.5997249058901473E-2</v>
      </c>
      <c r="G24" s="42">
        <f t="shared" si="4"/>
        <v>5.6057632498571604E-2</v>
      </c>
      <c r="H24" s="42">
        <f t="shared" si="5"/>
        <v>5.6118015938241742E-2</v>
      </c>
    </row>
    <row r="25" spans="2:8" s="35" customFormat="1" ht="15.6" hidden="1" customHeight="1">
      <c r="B25" s="41">
        <v>20</v>
      </c>
      <c r="C25" s="42">
        <f t="shared" si="0"/>
        <v>5.3193668606812232E-2</v>
      </c>
      <c r="D25" s="42">
        <f t="shared" si="1"/>
        <v>5.325121502714019E-2</v>
      </c>
      <c r="E25" s="42">
        <f t="shared" si="2"/>
        <v>5.3308761447468156E-2</v>
      </c>
      <c r="F25" s="42">
        <f t="shared" si="3"/>
        <v>5.3366307867796121E-2</v>
      </c>
      <c r="G25" s="42">
        <f t="shared" si="4"/>
        <v>5.342385428812408E-2</v>
      </c>
      <c r="H25" s="42">
        <f t="shared" si="5"/>
        <v>5.3481400708452045E-2</v>
      </c>
    </row>
    <row r="26" spans="2:8" s="35" customFormat="1" ht="15.6" hidden="1" customHeight="1">
      <c r="B26" s="45">
        <v>21</v>
      </c>
      <c r="C26" s="46">
        <f t="shared" si="0"/>
        <v>5.0821325397311122E-2</v>
      </c>
      <c r="D26" s="46">
        <f t="shared" si="1"/>
        <v>5.0876305349428261E-2</v>
      </c>
      <c r="E26" s="46">
        <f t="shared" si="2"/>
        <v>5.0931285301545413E-2</v>
      </c>
      <c r="F26" s="46">
        <f t="shared" si="3"/>
        <v>5.0986265253662559E-2</v>
      </c>
      <c r="G26" s="46">
        <f t="shared" si="4"/>
        <v>5.1041245205779698E-2</v>
      </c>
      <c r="H26" s="46">
        <f t="shared" si="5"/>
        <v>5.1096225157896843E-2</v>
      </c>
    </row>
    <row r="27" spans="2:8" s="35" customFormat="1" ht="15.6" hidden="1" customHeight="1">
      <c r="B27" s="41">
        <v>22</v>
      </c>
      <c r="C27" s="42">
        <f t="shared" si="0"/>
        <v>4.8664966294650051E-2</v>
      </c>
      <c r="D27" s="42">
        <f t="shared" si="1"/>
        <v>4.8717613436292752E-2</v>
      </c>
      <c r="E27" s="42">
        <f t="shared" si="2"/>
        <v>4.8770260577935466E-2</v>
      </c>
      <c r="F27" s="42">
        <f t="shared" si="3"/>
        <v>4.8822907719578174E-2</v>
      </c>
      <c r="G27" s="42">
        <f t="shared" si="4"/>
        <v>4.8875554861220874E-2</v>
      </c>
      <c r="H27" s="42">
        <f t="shared" si="5"/>
        <v>4.8928202002863581E-2</v>
      </c>
    </row>
    <row r="28" spans="2:8" s="35" customFormat="1" ht="15.6" hidden="1" customHeight="1">
      <c r="B28" s="41">
        <v>23</v>
      </c>
      <c r="C28" s="42">
        <f t="shared" si="0"/>
        <v>4.6696419404212951E-2</v>
      </c>
      <c r="D28" s="42">
        <f t="shared" si="1"/>
        <v>4.6746936915962482E-2</v>
      </c>
      <c r="E28" s="42">
        <f t="shared" si="2"/>
        <v>4.6797454427712028E-2</v>
      </c>
      <c r="F28" s="42">
        <f t="shared" si="3"/>
        <v>4.6847971939461566E-2</v>
      </c>
      <c r="G28" s="42">
        <f t="shared" si="4"/>
        <v>4.6898489451211098E-2</v>
      </c>
      <c r="H28" s="42">
        <f t="shared" si="5"/>
        <v>4.6949006962960643E-2</v>
      </c>
    </row>
    <row r="29" spans="2:8" s="35" customFormat="1" ht="15.6" hidden="1" customHeight="1">
      <c r="B29" s="41">
        <v>24</v>
      </c>
      <c r="C29" s="42">
        <f t="shared" si="0"/>
        <v>4.4892208144731847E-2</v>
      </c>
      <c r="D29" s="42">
        <f t="shared" si="1"/>
        <v>4.49407738095376E-2</v>
      </c>
      <c r="E29" s="42">
        <f t="shared" si="2"/>
        <v>4.4989339474343366E-2</v>
      </c>
      <c r="F29" s="42">
        <f t="shared" si="3"/>
        <v>4.5037905139149126E-2</v>
      </c>
      <c r="G29" s="42">
        <f t="shared" si="4"/>
        <v>4.5086470803954885E-2</v>
      </c>
      <c r="H29" s="42">
        <f t="shared" si="5"/>
        <v>4.5135036468760645E-2</v>
      </c>
    </row>
    <row r="30" spans="2:8" s="35" customFormat="1" ht="15.6" hidden="1" customHeight="1">
      <c r="B30" s="43">
        <v>25</v>
      </c>
      <c r="C30" s="44">
        <f t="shared" si="0"/>
        <v>4.3232612185618663E-2</v>
      </c>
      <c r="D30" s="63">
        <f t="shared" si="1"/>
        <v>4.3279382452416741E-2</v>
      </c>
      <c r="E30" s="44">
        <f t="shared" si="2"/>
        <v>4.3326152719214826E-2</v>
      </c>
      <c r="F30" s="44">
        <f t="shared" si="3"/>
        <v>4.3372922986012911E-2</v>
      </c>
      <c r="G30" s="44">
        <f t="shared" si="4"/>
        <v>4.341969325281099E-2</v>
      </c>
      <c r="H30" s="44">
        <f t="shared" si="5"/>
        <v>4.3466463519609075E-2</v>
      </c>
    </row>
    <row r="31" spans="2:8" s="35" customFormat="1" ht="15.6" hidden="1" customHeight="1">
      <c r="B31" s="41">
        <v>26</v>
      </c>
      <c r="C31" s="42">
        <f t="shared" si="0"/>
        <v>4.1700945091066803E-2</v>
      </c>
      <c r="D31" s="42">
        <f t="shared" si="1"/>
        <v>4.1746058356933485E-2</v>
      </c>
      <c r="E31" s="42">
        <f t="shared" si="2"/>
        <v>4.1791171622800181E-2</v>
      </c>
      <c r="F31" s="42">
        <f t="shared" si="3"/>
        <v>4.1836284888666878E-2</v>
      </c>
      <c r="G31" s="42">
        <f t="shared" si="4"/>
        <v>4.1881398154533567E-2</v>
      </c>
      <c r="H31" s="42">
        <f t="shared" si="5"/>
        <v>4.1926511420400256E-2</v>
      </c>
    </row>
    <row r="32" spans="2:8" s="35" customFormat="1" ht="15.6" hidden="1" customHeight="1">
      <c r="B32" s="41">
        <v>27</v>
      </c>
      <c r="C32" s="42">
        <f t="shared" si="0"/>
        <v>4.0282992487685701E-2</v>
      </c>
      <c r="D32" s="42">
        <f t="shared" si="1"/>
        <v>4.0326571772184745E-2</v>
      </c>
      <c r="E32" s="42">
        <f t="shared" si="2"/>
        <v>4.0370151056683803E-2</v>
      </c>
      <c r="F32" s="42">
        <f t="shared" si="3"/>
        <v>4.0413730341182855E-2</v>
      </c>
      <c r="G32" s="42">
        <f t="shared" si="4"/>
        <v>4.0457309625681899E-2</v>
      </c>
      <c r="H32" s="42">
        <f t="shared" si="5"/>
        <v>4.050088891018095E-2</v>
      </c>
    </row>
    <row r="33" spans="2:8" s="35" customFormat="1" ht="15.6" hidden="1" customHeight="1">
      <c r="B33" s="41">
        <v>28</v>
      </c>
      <c r="C33" s="42">
        <f t="shared" si="0"/>
        <v>3.8966570624785535E-2</v>
      </c>
      <c r="D33" s="42">
        <f t="shared" si="1"/>
        <v>3.9008725766753419E-2</v>
      </c>
      <c r="E33" s="42">
        <f t="shared" si="2"/>
        <v>3.9050880908721317E-2</v>
      </c>
      <c r="F33" s="42">
        <f t="shared" si="3"/>
        <v>3.9093036050689214E-2</v>
      </c>
      <c r="G33" s="42">
        <f t="shared" si="4"/>
        <v>3.9135191192657098E-2</v>
      </c>
      <c r="H33" s="42">
        <f t="shared" si="5"/>
        <v>3.9177346334624996E-2</v>
      </c>
    </row>
    <row r="34" spans="2:8" s="35" customFormat="1" ht="15.6" hidden="1" customHeight="1">
      <c r="B34" s="41">
        <v>29</v>
      </c>
      <c r="C34" s="42">
        <f t="shared" si="0"/>
        <v>3.7741176267016383E-2</v>
      </c>
      <c r="D34" s="42">
        <f t="shared" si="1"/>
        <v>3.778200574259151E-2</v>
      </c>
      <c r="E34" s="42">
        <f t="shared" si="2"/>
        <v>3.7822835218166651E-2</v>
      </c>
      <c r="F34" s="42">
        <f t="shared" si="3"/>
        <v>3.7863664693741778E-2</v>
      </c>
      <c r="G34" s="42">
        <f t="shared" si="4"/>
        <v>3.7904494169316905E-2</v>
      </c>
      <c r="H34" s="42">
        <f t="shared" si="5"/>
        <v>3.7945323644892032E-2</v>
      </c>
    </row>
    <row r="35" spans="2:8" s="35" customFormat="1" ht="15.6" hidden="1" customHeight="1">
      <c r="B35" s="41">
        <v>30</v>
      </c>
      <c r="C35" s="42">
        <f t="shared" si="0"/>
        <v>3.6597706608479927E-2</v>
      </c>
      <c r="D35" s="42">
        <f t="shared" si="1"/>
        <v>3.6637299046126941E-2</v>
      </c>
      <c r="E35" s="42">
        <f t="shared" si="2"/>
        <v>3.6676891483773962E-2</v>
      </c>
      <c r="F35" s="42">
        <f t="shared" si="3"/>
        <v>3.6716483921420968E-2</v>
      </c>
      <c r="G35" s="42">
        <f t="shared" si="4"/>
        <v>3.6756076359067975E-2</v>
      </c>
      <c r="H35" s="42">
        <f t="shared" si="5"/>
        <v>3.6795668796714989E-2</v>
      </c>
    </row>
    <row r="36" spans="2:8" s="35" customFormat="1" ht="15.6" hidden="1" customHeight="1">
      <c r="B36" s="45">
        <v>31</v>
      </c>
      <c r="C36" s="46">
        <f t="shared" si="0"/>
        <v>3.5528233397012977E-2</v>
      </c>
      <c r="D36" s="46">
        <f t="shared" si="1"/>
        <v>3.5566668848188314E-2</v>
      </c>
      <c r="E36" s="46">
        <f t="shared" si="2"/>
        <v>3.5605104299363657E-2</v>
      </c>
      <c r="F36" s="46">
        <f t="shared" si="3"/>
        <v>3.5643539750539001E-2</v>
      </c>
      <c r="G36" s="46">
        <f t="shared" si="4"/>
        <v>3.5681975201714344E-2</v>
      </c>
      <c r="H36" s="46">
        <f t="shared" si="5"/>
        <v>3.5720410652889688E-2</v>
      </c>
    </row>
    <row r="37" spans="2:8" s="35" customFormat="1" ht="15.6" hidden="1" customHeight="1">
      <c r="B37" s="41">
        <v>32</v>
      </c>
      <c r="C37" s="42">
        <f t="shared" si="0"/>
        <v>3.4525819410168038E-2</v>
      </c>
      <c r="D37" s="42">
        <f t="shared" si="1"/>
        <v>3.456317042144403E-2</v>
      </c>
      <c r="E37" s="42">
        <f t="shared" si="2"/>
        <v>3.4600521432720042E-2</v>
      </c>
      <c r="F37" s="42">
        <f t="shared" si="3"/>
        <v>3.4637872443996041E-2</v>
      </c>
      <c r="G37" s="42">
        <f t="shared" si="4"/>
        <v>3.4675223455272033E-2</v>
      </c>
      <c r="H37" s="42">
        <f t="shared" si="5"/>
        <v>3.4712574466548032E-2</v>
      </c>
    </row>
    <row r="38" spans="2:8" s="35" customFormat="1" ht="15.6" hidden="1" customHeight="1">
      <c r="B38" s="41">
        <v>33</v>
      </c>
      <c r="C38" s="42">
        <f t="shared" si="0"/>
        <v>3.3584368299197462E-2</v>
      </c>
      <c r="D38" s="42">
        <f t="shared" si="1"/>
        <v>3.3620700821943357E-2</v>
      </c>
      <c r="E38" s="42">
        <f t="shared" si="2"/>
        <v>3.3657033344689259E-2</v>
      </c>
      <c r="F38" s="42">
        <f t="shared" si="3"/>
        <v>3.3693365867435161E-2</v>
      </c>
      <c r="G38" s="42">
        <f t="shared" si="4"/>
        <v>3.3729698390181057E-2</v>
      </c>
      <c r="H38" s="42">
        <f t="shared" si="5"/>
        <v>3.3766030912926952E-2</v>
      </c>
    </row>
    <row r="39" spans="2:8" s="35" customFormat="1" ht="15.6" hidden="1" customHeight="1">
      <c r="B39" s="41">
        <v>34</v>
      </c>
      <c r="C39" s="42">
        <f t="shared" si="0"/>
        <v>3.2698500931157837E-2</v>
      </c>
      <c r="D39" s="42">
        <f t="shared" si="1"/>
        <v>3.2733875097444187E-2</v>
      </c>
      <c r="E39" s="42">
        <f t="shared" si="2"/>
        <v>3.2769249263730552E-2</v>
      </c>
      <c r="F39" s="42">
        <f t="shared" si="3"/>
        <v>3.2804623430016909E-2</v>
      </c>
      <c r="G39" s="42">
        <f t="shared" si="4"/>
        <v>3.2839997596303259E-2</v>
      </c>
      <c r="H39" s="42">
        <f t="shared" si="5"/>
        <v>3.2875371762589617E-2</v>
      </c>
    </row>
    <row r="40" spans="2:8" s="35" customFormat="1" ht="15.6" hidden="1" customHeight="1">
      <c r="B40" s="43">
        <v>35</v>
      </c>
      <c r="C40" s="44">
        <f t="shared" si="0"/>
        <v>3.1863452929511066E-2</v>
      </c>
      <c r="D40" s="44">
        <f t="shared" si="1"/>
        <v>3.1897923717170693E-2</v>
      </c>
      <c r="E40" s="44">
        <f t="shared" si="2"/>
        <v>3.1932394504830319E-2</v>
      </c>
      <c r="F40" s="44">
        <f t="shared" si="3"/>
        <v>3.1966865292489946E-2</v>
      </c>
      <c r="G40" s="44">
        <f t="shared" si="4"/>
        <v>3.2001336080149566E-2</v>
      </c>
      <c r="H40" s="44">
        <f t="shared" si="5"/>
        <v>3.2035806867809193E-2</v>
      </c>
    </row>
    <row r="41" spans="2:8" s="35" customFormat="1" ht="15.6" hidden="1" customHeight="1">
      <c r="B41" s="41">
        <v>36</v>
      </c>
      <c r="C41" s="42">
        <f t="shared" si="0"/>
        <v>3.107498929129197E-2</v>
      </c>
      <c r="D41" s="42">
        <f t="shared" si="1"/>
        <v>3.1108607096611274E-2</v>
      </c>
      <c r="E41" s="42">
        <f t="shared" si="2"/>
        <v>3.1142224901930589E-2</v>
      </c>
      <c r="F41" s="42">
        <f t="shared" si="3"/>
        <v>3.11758427072499E-2</v>
      </c>
      <c r="G41" s="42">
        <f t="shared" si="4"/>
        <v>3.1209460512569207E-2</v>
      </c>
      <c r="H41" s="42">
        <f t="shared" si="5"/>
        <v>3.1243078317888511E-2</v>
      </c>
    </row>
    <row r="42" spans="2:8" s="35" customFormat="1" ht="15.6" hidden="1" customHeight="1">
      <c r="B42" s="41">
        <v>37</v>
      </c>
      <c r="C42" s="42">
        <f t="shared" si="0"/>
        <v>3.0329332850140528E-2</v>
      </c>
      <c r="D42" s="42">
        <f t="shared" si="1"/>
        <v>3.0362143983160166E-2</v>
      </c>
      <c r="E42" s="42">
        <f t="shared" si="2"/>
        <v>3.0394955116179814E-2</v>
      </c>
      <c r="F42" s="42">
        <f t="shared" si="3"/>
        <v>3.0427766249199458E-2</v>
      </c>
      <c r="G42" s="42">
        <f t="shared" si="4"/>
        <v>3.0460577382219092E-2</v>
      </c>
      <c r="H42" s="42">
        <f t="shared" si="5"/>
        <v>3.0493388515238737E-2</v>
      </c>
    </row>
    <row r="43" spans="2:8" s="35" customFormat="1" ht="15.6" hidden="1" customHeight="1">
      <c r="B43" s="41">
        <v>38</v>
      </c>
      <c r="C43" s="42">
        <f t="shared" si="0"/>
        <v>2.9623104034645017E-2</v>
      </c>
      <c r="D43" s="42">
        <f t="shared" si="1"/>
        <v>2.965515114928937E-2</v>
      </c>
      <c r="E43" s="42">
        <f t="shared" si="2"/>
        <v>2.9687198263933737E-2</v>
      </c>
      <c r="F43" s="42">
        <f t="shared" si="3"/>
        <v>2.9719245378578094E-2</v>
      </c>
      <c r="G43" s="42">
        <f t="shared" si="4"/>
        <v>2.9751292493222455E-2</v>
      </c>
      <c r="H43" s="42">
        <f t="shared" si="5"/>
        <v>2.9783339607866815E-2</v>
      </c>
    </row>
    <row r="44" spans="2:8" s="35" customFormat="1" ht="15.6" hidden="1" customHeight="1">
      <c r="B44" s="41">
        <v>39</v>
      </c>
      <c r="C44" s="42">
        <f t="shared" si="0"/>
        <v>2.8953269894632101E-2</v>
      </c>
      <c r="D44" s="42">
        <f t="shared" si="1"/>
        <v>2.8984592363693988E-2</v>
      </c>
      <c r="E44" s="42">
        <f t="shared" si="2"/>
        <v>2.9015914832755885E-2</v>
      </c>
      <c r="F44" s="42">
        <f t="shared" si="3"/>
        <v>2.9047237301817779E-2</v>
      </c>
      <c r="G44" s="42">
        <f t="shared" si="4"/>
        <v>2.9078559770879669E-2</v>
      </c>
      <c r="H44" s="42">
        <f t="shared" si="5"/>
        <v>2.9109882239941556E-2</v>
      </c>
    </row>
    <row r="45" spans="2:8" s="35" customFormat="1" ht="15.6" hidden="1" customHeight="1">
      <c r="B45" s="41">
        <v>40</v>
      </c>
      <c r="C45" s="42">
        <f t="shared" si="0"/>
        <v>2.8317100773513869E-2</v>
      </c>
      <c r="D45" s="42">
        <f t="shared" si="1"/>
        <v>2.8347735016766136E-2</v>
      </c>
      <c r="E45" s="42">
        <f t="shared" si="2"/>
        <v>2.8378369260018414E-2</v>
      </c>
      <c r="F45" s="42">
        <f t="shared" si="3"/>
        <v>2.8409003503270688E-2</v>
      </c>
      <c r="G45" s="42">
        <f t="shared" si="4"/>
        <v>2.8439637746522958E-2</v>
      </c>
      <c r="H45" s="42">
        <f t="shared" si="5"/>
        <v>2.8470271989775232E-2</v>
      </c>
    </row>
    <row r="46" spans="2:8" s="35" customFormat="1" ht="15.6" hidden="1" customHeight="1">
      <c r="B46" s="45">
        <v>41</v>
      </c>
      <c r="C46" s="46">
        <f t="shared" si="0"/>
        <v>2.7712133321266798E-2</v>
      </c>
      <c r="D46" s="46">
        <f t="shared" si="1"/>
        <v>2.7742113093560332E-2</v>
      </c>
      <c r="E46" s="46">
        <f t="shared" si="2"/>
        <v>2.7772092865853876E-2</v>
      </c>
      <c r="F46" s="46">
        <f t="shared" si="3"/>
        <v>2.7802072638147417E-2</v>
      </c>
      <c r="G46" s="46">
        <f t="shared" si="4"/>
        <v>2.7832052410440948E-2</v>
      </c>
      <c r="H46" s="46">
        <f t="shared" si="5"/>
        <v>2.7862032182734489E-2</v>
      </c>
    </row>
    <row r="47" spans="2:8" s="35" customFormat="1" ht="15.6" hidden="1" customHeight="1">
      <c r="B47" s="41"/>
      <c r="C47" s="42"/>
      <c r="D47" s="42"/>
      <c r="E47" s="42"/>
      <c r="F47" s="42"/>
      <c r="G47" s="42"/>
      <c r="H47" s="42"/>
    </row>
    <row r="48" spans="2:8" s="35" customFormat="1" ht="15.6" hidden="1" customHeight="1">
      <c r="B48" s="41"/>
      <c r="C48" s="42"/>
      <c r="D48" s="42"/>
      <c r="E48" s="42"/>
      <c r="F48" s="42"/>
      <c r="G48" s="42"/>
      <c r="H48" s="42"/>
    </row>
    <row r="49" spans="2:8" s="35" customFormat="1" ht="15.6" hidden="1" customHeight="1">
      <c r="B49" s="41"/>
      <c r="C49" s="42"/>
      <c r="D49" s="42"/>
      <c r="E49" s="42"/>
      <c r="F49" s="42"/>
      <c r="G49" s="42"/>
      <c r="H49" s="42"/>
    </row>
    <row r="50" spans="2:8" s="35" customFormat="1" ht="15.6" hidden="1" customHeight="1">
      <c r="B50" s="47"/>
      <c r="C50" s="48"/>
      <c r="D50" s="48"/>
      <c r="E50" s="48"/>
      <c r="F50" s="48"/>
      <c r="G50" s="48"/>
      <c r="H50" s="48"/>
    </row>
    <row r="51" spans="2:8" ht="13.5" hidden="1">
      <c r="B51" s="80" t="s">
        <v>12</v>
      </c>
      <c r="C51" s="80"/>
      <c r="D51" s="80"/>
      <c r="E51" s="80"/>
      <c r="F51" s="80"/>
      <c r="G51" s="80"/>
    </row>
    <row r="52" spans="2:8" s="35" customFormat="1" hidden="1">
      <c r="D52" s="81"/>
      <c r="E52" s="81"/>
      <c r="F52" s="81"/>
      <c r="G52" s="36" t="s">
        <v>9</v>
      </c>
      <c r="H52" s="36" t="s">
        <v>10</v>
      </c>
    </row>
    <row r="53" spans="2:8" s="35" customFormat="1" hidden="1">
      <c r="D53" s="81"/>
      <c r="E53" s="81"/>
      <c r="F53" s="81"/>
      <c r="G53" s="37">
        <v>2.7199999999999998E-2</v>
      </c>
      <c r="H53" s="38">
        <v>1.3596E-2</v>
      </c>
    </row>
    <row r="54" spans="2:8" s="35" customFormat="1" hidden="1">
      <c r="G54" s="37"/>
      <c r="H54" s="38"/>
    </row>
    <row r="55" spans="2:8" s="35" customFormat="1" ht="15.6" hidden="1" customHeight="1">
      <c r="B55" s="39" t="s">
        <v>0</v>
      </c>
      <c r="C55" s="39" t="s">
        <v>3</v>
      </c>
      <c r="D55" s="39" t="s">
        <v>4</v>
      </c>
      <c r="E55" s="39" t="s">
        <v>5</v>
      </c>
      <c r="F55" s="39" t="s">
        <v>6</v>
      </c>
      <c r="G55" s="39" t="s">
        <v>7</v>
      </c>
      <c r="H55" s="39" t="s">
        <v>8</v>
      </c>
    </row>
    <row r="56" spans="2:8" s="35" customFormat="1" ht="15.6" hidden="1" customHeight="1">
      <c r="B56" s="39">
        <v>46</v>
      </c>
      <c r="C56" s="40">
        <f>$H$3*(1+(1/6)*$H$3)*((1+$H$3)^($B56-1))/((1+$H$3)^$B56-1)</f>
        <v>2.5084098059891865E-2</v>
      </c>
      <c r="D56" s="40">
        <f>$H$3*(1+(2/6)*$H$3)*((1+$H$3)^($B56-1))/((1+$H$3)^$B56-1)</f>
        <v>2.5111234749056362E-2</v>
      </c>
      <c r="E56" s="40">
        <f>$H$3*(1+(3/6)*$H$3)*((1+$H$3)^($B56-1))/((1+$H$3)^$B56-1)</f>
        <v>2.5138371438220862E-2</v>
      </c>
      <c r="F56" s="40">
        <f>$H$3*(1+(4/6)*$H$3)*((1+$H$3)^($B56-1))/((1+$H$3)^$B56-1)</f>
        <v>2.5165508127385362E-2</v>
      </c>
      <c r="G56" s="40">
        <f>$H$3*(1+(5/6)*$H$3)*((1+$H$3)^($B56-1))/((1+$H$3)^$B56-1)</f>
        <v>2.5192644816549852E-2</v>
      </c>
      <c r="H56" s="40">
        <f>$H$3*(1+(6/6)*$H$3)*((1+$H$3)^($B56-1))/((1+$H$3)^$B56-1)</f>
        <v>2.5219781505714356E-2</v>
      </c>
    </row>
    <row r="57" spans="2:8" s="35" customFormat="1" ht="15.6" hidden="1" customHeight="1">
      <c r="B57" s="41">
        <v>47</v>
      </c>
      <c r="C57" s="42">
        <f t="shared" ref="C57:C70" si="6">$H$3*(1+(1/6)*$H$3)*((1+$H$3)^($B57-1))/((1+$H$3)^$B57-1)</f>
        <v>2.462603139787771E-2</v>
      </c>
      <c r="D57" s="42">
        <f t="shared" ref="D57:D70" si="7">$H$3*(1+(2/6)*$H$3)*((1+$H$3)^($B57-1))/((1+$H$3)^$B57-1)</f>
        <v>2.4652672537527367E-2</v>
      </c>
      <c r="E57" s="42">
        <f t="shared" ref="E57:E70" si="8">$H$3*(1+(3/6)*$H$3)*((1+$H$3)^($B57-1))/((1+$H$3)^$B57-1)</f>
        <v>2.4679313677177031E-2</v>
      </c>
      <c r="F57" s="42">
        <f t="shared" ref="F57:F70" si="9">$H$3*(1+(4/6)*$H$3)*((1+$H$3)^($B57-1))/((1+$H$3)^$B57-1)</f>
        <v>2.4705954816826692E-2</v>
      </c>
      <c r="G57" s="42">
        <f t="shared" ref="G57:G70" si="10">$H$3*(1+(5/6)*$H$3)*((1+$H$3)^($B57-1))/((1+$H$3)^$B57-1)</f>
        <v>2.4732595956476353E-2</v>
      </c>
      <c r="H57" s="42">
        <f t="shared" ref="H57:H70" si="11">$H$3*(1+(6/6)*$H$3)*((1+$H$3)^($B57-1))/((1+$H$3)^$B57-1)</f>
        <v>2.4759237096126013E-2</v>
      </c>
    </row>
    <row r="58" spans="2:8" s="35" customFormat="1" ht="15.6" hidden="1" customHeight="1">
      <c r="B58" s="41">
        <v>48</v>
      </c>
      <c r="C58" s="42">
        <f t="shared" si="6"/>
        <v>2.4187194857728411E-2</v>
      </c>
      <c r="D58" s="42">
        <f t="shared" si="7"/>
        <v>2.4213361251554811E-2</v>
      </c>
      <c r="E58" s="42">
        <f t="shared" si="8"/>
        <v>2.4239527645381221E-2</v>
      </c>
      <c r="F58" s="42">
        <f t="shared" si="9"/>
        <v>2.4265694039207628E-2</v>
      </c>
      <c r="G58" s="42">
        <f t="shared" si="10"/>
        <v>2.4291860433034031E-2</v>
      </c>
      <c r="H58" s="42">
        <f t="shared" si="11"/>
        <v>2.4318026826860437E-2</v>
      </c>
    </row>
    <row r="59" spans="2:8" s="35" customFormat="1" ht="15.6" hidden="1" customHeight="1">
      <c r="B59" s="41">
        <v>49</v>
      </c>
      <c r="C59" s="42">
        <f t="shared" si="6"/>
        <v>2.3766411028934134E-2</v>
      </c>
      <c r="D59" s="42">
        <f t="shared" si="7"/>
        <v>2.3792122206872761E-2</v>
      </c>
      <c r="E59" s="42">
        <f t="shared" si="8"/>
        <v>2.3817833384811391E-2</v>
      </c>
      <c r="F59" s="42">
        <f t="shared" si="9"/>
        <v>2.3843544562750021E-2</v>
      </c>
      <c r="G59" s="42">
        <f t="shared" si="10"/>
        <v>2.3869255740688645E-2</v>
      </c>
      <c r="H59" s="42">
        <f t="shared" si="11"/>
        <v>2.3894966918627272E-2</v>
      </c>
    </row>
    <row r="60" spans="2:8" s="35" customFormat="1" ht="15.6" hidden="1" customHeight="1">
      <c r="B60" s="43">
        <v>50</v>
      </c>
      <c r="C60" s="44">
        <f t="shared" si="6"/>
        <v>2.3362596692694988E-2</v>
      </c>
      <c r="D60" s="44">
        <f t="shared" si="7"/>
        <v>2.3387871012824472E-2</v>
      </c>
      <c r="E60" s="44">
        <f t="shared" si="8"/>
        <v>2.3413145332953963E-2</v>
      </c>
      <c r="F60" s="63">
        <f t="shared" si="9"/>
        <v>2.343841965308345E-2</v>
      </c>
      <c r="G60" s="44">
        <f t="shared" si="10"/>
        <v>2.3463693973212935E-2</v>
      </c>
      <c r="H60" s="44">
        <f t="shared" si="11"/>
        <v>2.3488968293342429E-2</v>
      </c>
    </row>
    <row r="61" spans="2:8" s="35" customFormat="1" ht="15.6" hidden="1" customHeight="1">
      <c r="B61" s="41">
        <v>51</v>
      </c>
      <c r="C61" s="42">
        <f t="shared" si="6"/>
        <v>2.2974753587441353E-2</v>
      </c>
      <c r="D61" s="42">
        <f t="shared" si="7"/>
        <v>2.2999608327892641E-2</v>
      </c>
      <c r="E61" s="42">
        <f t="shared" si="8"/>
        <v>2.3024463068343933E-2</v>
      </c>
      <c r="F61" s="64">
        <f t="shared" si="9"/>
        <v>2.3049317808795225E-2</v>
      </c>
      <c r="G61" s="42">
        <f t="shared" si="10"/>
        <v>2.307417254924651E-2</v>
      </c>
      <c r="H61" s="42">
        <f t="shared" si="11"/>
        <v>2.3099027289697802E-2</v>
      </c>
    </row>
    <row r="62" spans="2:8" s="35" customFormat="1" ht="15.6" hidden="1" customHeight="1">
      <c r="B62" s="41">
        <v>52</v>
      </c>
      <c r="C62" s="42">
        <f t="shared" si="6"/>
        <v>2.2601960239871103E-2</v>
      </c>
      <c r="D62" s="42">
        <f t="shared" si="7"/>
        <v>2.2626411681899165E-2</v>
      </c>
      <c r="E62" s="42">
        <f t="shared" si="8"/>
        <v>2.265086312392723E-2</v>
      </c>
      <c r="F62" s="64">
        <f t="shared" si="9"/>
        <v>2.2675314565955295E-2</v>
      </c>
      <c r="G62" s="42">
        <f t="shared" si="10"/>
        <v>2.2699766007983357E-2</v>
      </c>
      <c r="H62" s="42">
        <f t="shared" si="11"/>
        <v>2.2724217450011418E-2</v>
      </c>
    </row>
    <row r="63" spans="2:8" s="35" customFormat="1" ht="15.6" hidden="1" customHeight="1">
      <c r="B63" s="41">
        <v>53</v>
      </c>
      <c r="C63" s="42">
        <f t="shared" si="6"/>
        <v>2.224336472077499E-2</v>
      </c>
      <c r="D63" s="42">
        <f t="shared" si="7"/>
        <v>2.2267428223993604E-2</v>
      </c>
      <c r="E63" s="42">
        <f t="shared" si="8"/>
        <v>2.2291491727212218E-2</v>
      </c>
      <c r="F63" s="64">
        <f t="shared" si="9"/>
        <v>2.2315555230430831E-2</v>
      </c>
      <c r="G63" s="42">
        <f t="shared" si="10"/>
        <v>2.2339618733649442E-2</v>
      </c>
      <c r="H63" s="42">
        <f t="shared" si="11"/>
        <v>2.2363682236868056E-2</v>
      </c>
    </row>
    <row r="64" spans="2:8" s="35" customFormat="1" ht="15.6" hidden="1" customHeight="1">
      <c r="B64" s="41">
        <v>54</v>
      </c>
      <c r="C64" s="42">
        <f t="shared" si="6"/>
        <v>2.1898178205770436E-2</v>
      </c>
      <c r="D64" s="42">
        <f t="shared" si="7"/>
        <v>2.1921868276420772E-2</v>
      </c>
      <c r="E64" s="42">
        <f t="shared" si="8"/>
        <v>2.1945558347071112E-2</v>
      </c>
      <c r="F64" s="42">
        <f t="shared" si="9"/>
        <v>2.1969248417721444E-2</v>
      </c>
      <c r="G64" s="42">
        <f t="shared" si="10"/>
        <v>2.1992938488371781E-2</v>
      </c>
      <c r="H64" s="42">
        <f t="shared" si="11"/>
        <v>2.2016628559022113E-2</v>
      </c>
    </row>
    <row r="65" spans="2:8" s="35" customFormat="1" ht="15.6" hidden="1" customHeight="1">
      <c r="B65" s="41">
        <v>55</v>
      </c>
      <c r="C65" s="42">
        <f t="shared" si="6"/>
        <v>2.1565669238500753E-2</v>
      </c>
      <c r="D65" s="42">
        <f t="shared" si="7"/>
        <v>2.1588999591513731E-2</v>
      </c>
      <c r="E65" s="42">
        <f t="shared" si="8"/>
        <v>2.1612329944526717E-2</v>
      </c>
      <c r="F65" s="42">
        <f t="shared" si="9"/>
        <v>2.1635660297539702E-2</v>
      </c>
      <c r="G65" s="42">
        <f t="shared" si="10"/>
        <v>2.1658990650552684E-2</v>
      </c>
      <c r="H65" s="42">
        <f t="shared" si="11"/>
        <v>2.1682321003565663E-2</v>
      </c>
    </row>
    <row r="66" spans="2:8" s="35" customFormat="1" ht="15.6" hidden="1" customHeight="1">
      <c r="B66" s="45">
        <v>56</v>
      </c>
      <c r="C66" s="46">
        <f t="shared" si="6"/>
        <v>2.1245158608491539E-2</v>
      </c>
      <c r="D66" s="46">
        <f t="shared" si="7"/>
        <v>2.1268142224008923E-2</v>
      </c>
      <c r="E66" s="46">
        <f t="shared" si="8"/>
        <v>2.1291125839526321E-2</v>
      </c>
      <c r="F66" s="46">
        <f t="shared" si="9"/>
        <v>2.1314109455043709E-2</v>
      </c>
      <c r="G66" s="46">
        <f t="shared" si="10"/>
        <v>2.1337093070561097E-2</v>
      </c>
      <c r="H66" s="46">
        <f t="shared" si="11"/>
        <v>2.1360076686078488E-2</v>
      </c>
    </row>
    <row r="67" spans="2:8" s="35" customFormat="1" ht="15.6" hidden="1" customHeight="1">
      <c r="B67" s="41">
        <v>57</v>
      </c>
      <c r="C67" s="42">
        <f t="shared" si="6"/>
        <v>2.0936014768180328E-2</v>
      </c>
      <c r="D67" s="42">
        <f t="shared" si="7"/>
        <v>2.0958663943117805E-2</v>
      </c>
      <c r="E67" s="42">
        <f t="shared" si="8"/>
        <v>2.0981313118055289E-2</v>
      </c>
      <c r="F67" s="42">
        <f t="shared" si="9"/>
        <v>2.1003962292992773E-2</v>
      </c>
      <c r="G67" s="42">
        <f t="shared" si="10"/>
        <v>2.1026611467930254E-2</v>
      </c>
      <c r="H67" s="42">
        <f t="shared" si="11"/>
        <v>2.1049260642867731E-2</v>
      </c>
    </row>
    <row r="68" spans="2:8" s="35" customFormat="1" ht="15.6" hidden="1" customHeight="1">
      <c r="B68" s="41">
        <v>58</v>
      </c>
      <c r="C68" s="42">
        <f t="shared" si="6"/>
        <v>2.0637649724046313E-2</v>
      </c>
      <c r="D68" s="42">
        <f t="shared" si="7"/>
        <v>2.0659976119211495E-2</v>
      </c>
      <c r="E68" s="42">
        <f t="shared" si="8"/>
        <v>2.0682302514376673E-2</v>
      </c>
      <c r="F68" s="42">
        <f t="shared" si="9"/>
        <v>2.0704628909541854E-2</v>
      </c>
      <c r="G68" s="42">
        <f t="shared" si="10"/>
        <v>2.0726955304707029E-2</v>
      </c>
      <c r="H68" s="42">
        <f t="shared" si="11"/>
        <v>2.0749281699872207E-2</v>
      </c>
    </row>
    <row r="69" spans="2:8" s="35" customFormat="1" ht="15.6" hidden="1" customHeight="1">
      <c r="B69" s="41">
        <v>59</v>
      </c>
      <c r="C69" s="42">
        <f t="shared" si="6"/>
        <v>2.0349515345591613E-2</v>
      </c>
      <c r="D69" s="42">
        <f t="shared" si="7"/>
        <v>2.0371530028808961E-2</v>
      </c>
      <c r="E69" s="42">
        <f t="shared" si="8"/>
        <v>2.0393544712026312E-2</v>
      </c>
      <c r="F69" s="42">
        <f t="shared" si="9"/>
        <v>2.0415559395243664E-2</v>
      </c>
      <c r="G69" s="42">
        <f t="shared" si="10"/>
        <v>2.0437574078461012E-2</v>
      </c>
      <c r="H69" s="42">
        <f t="shared" si="11"/>
        <v>2.0459588761678367E-2</v>
      </c>
    </row>
    <row r="70" spans="2:8" s="35" customFormat="1" ht="15.6" hidden="1" customHeight="1">
      <c r="B70" s="43">
        <v>60</v>
      </c>
      <c r="C70" s="44">
        <f t="shared" si="6"/>
        <v>2.0071100043424311E-2</v>
      </c>
      <c r="D70" s="44">
        <f t="shared" si="7"/>
        <v>2.0092813529066385E-2</v>
      </c>
      <c r="E70" s="44">
        <f t="shared" si="8"/>
        <v>2.0114527014708467E-2</v>
      </c>
      <c r="F70" s="44">
        <f t="shared" si="9"/>
        <v>2.0136240500350545E-2</v>
      </c>
      <c r="G70" s="44">
        <f t="shared" si="10"/>
        <v>2.015795398599262E-2</v>
      </c>
      <c r="H70" s="44">
        <f t="shared" si="11"/>
        <v>2.0179667471634698E-2</v>
      </c>
    </row>
    <row r="71" spans="2:8" s="35" customFormat="1" ht="15.6" hidden="1" customHeight="1">
      <c r="B71" s="49"/>
      <c r="C71" s="49"/>
      <c r="D71" s="49"/>
      <c r="E71" s="49"/>
      <c r="F71" s="49"/>
      <c r="G71" s="49"/>
      <c r="H71" s="49"/>
    </row>
    <row r="72" spans="2:8" s="35" customFormat="1" ht="15.6" hidden="1" customHeight="1">
      <c r="B72" s="50"/>
      <c r="C72" s="50"/>
      <c r="D72" s="50"/>
      <c r="E72" s="50"/>
      <c r="F72" s="50"/>
      <c r="G72" s="50"/>
      <c r="H72" s="50"/>
    </row>
    <row r="73" spans="2:8" s="35" customFormat="1" ht="15.6" hidden="1" customHeight="1">
      <c r="B73" s="50"/>
      <c r="C73" s="50"/>
      <c r="D73" s="50"/>
      <c r="E73" s="50"/>
      <c r="F73" s="50"/>
      <c r="G73" s="50"/>
      <c r="H73" s="50"/>
    </row>
    <row r="74" spans="2:8" s="35" customFormat="1" ht="15.6" hidden="1" customHeight="1">
      <c r="B74" s="50"/>
      <c r="C74" s="50"/>
      <c r="D74" s="50"/>
      <c r="E74" s="50"/>
      <c r="F74" s="50"/>
      <c r="G74" s="50"/>
      <c r="H74" s="50"/>
    </row>
    <row r="75" spans="2:8" s="35" customFormat="1" ht="15.6" hidden="1" customHeight="1">
      <c r="B75" s="50"/>
      <c r="C75" s="50"/>
      <c r="D75" s="50"/>
      <c r="E75" s="50"/>
      <c r="F75" s="50"/>
      <c r="G75" s="50"/>
      <c r="H75" s="50"/>
    </row>
    <row r="76" spans="2:8" s="35" customFormat="1" ht="15.6" hidden="1" customHeight="1">
      <c r="B76" s="50"/>
      <c r="C76" s="50"/>
      <c r="D76" s="50"/>
      <c r="E76" s="50"/>
      <c r="F76" s="50"/>
      <c r="G76" s="50"/>
      <c r="H76" s="50"/>
    </row>
    <row r="77" spans="2:8" s="35" customFormat="1" ht="15.6" hidden="1" customHeight="1">
      <c r="B77" s="50"/>
      <c r="C77" s="50"/>
      <c r="D77" s="50"/>
      <c r="E77" s="50"/>
      <c r="F77" s="50"/>
      <c r="G77" s="50"/>
      <c r="H77" s="50"/>
    </row>
    <row r="78" spans="2:8" s="35" customFormat="1" ht="15.6" hidden="1" customHeight="1">
      <c r="B78" s="50"/>
      <c r="C78" s="50"/>
      <c r="D78" s="50"/>
      <c r="E78" s="50"/>
      <c r="F78" s="50"/>
      <c r="G78" s="50"/>
      <c r="H78" s="50"/>
    </row>
    <row r="79" spans="2:8" s="35" customFormat="1" ht="15.6" hidden="1" customHeight="1">
      <c r="B79" s="50"/>
      <c r="C79" s="50"/>
      <c r="D79" s="50"/>
      <c r="E79" s="50"/>
      <c r="F79" s="50"/>
      <c r="G79" s="50"/>
      <c r="H79" s="50"/>
    </row>
    <row r="80" spans="2:8" s="35" customFormat="1" ht="15.6" hidden="1" customHeight="1">
      <c r="B80" s="50"/>
      <c r="C80" s="50"/>
      <c r="D80" s="50"/>
      <c r="E80" s="50"/>
      <c r="F80" s="50"/>
      <c r="G80" s="50"/>
      <c r="H80" s="50"/>
    </row>
    <row r="81" spans="2:8" s="35" customFormat="1" ht="15.6" hidden="1" customHeight="1">
      <c r="B81" s="50"/>
      <c r="C81" s="50"/>
      <c r="D81" s="50"/>
      <c r="E81" s="50"/>
      <c r="F81" s="50"/>
      <c r="G81" s="50"/>
      <c r="H81" s="50"/>
    </row>
    <row r="82" spans="2:8" s="35" customFormat="1" ht="15.6" hidden="1" customHeight="1">
      <c r="B82" s="50"/>
      <c r="C82" s="50"/>
      <c r="D82" s="50"/>
      <c r="E82" s="50"/>
      <c r="F82" s="50"/>
      <c r="G82" s="50"/>
      <c r="H82" s="50"/>
    </row>
    <row r="83" spans="2:8" s="35" customFormat="1" ht="15.6" hidden="1" customHeight="1">
      <c r="B83" s="50"/>
      <c r="C83" s="50"/>
      <c r="D83" s="50"/>
      <c r="E83" s="50"/>
      <c r="F83" s="50"/>
      <c r="G83" s="50"/>
      <c r="H83" s="50"/>
    </row>
    <row r="84" spans="2:8" s="35" customFormat="1" ht="15.6" hidden="1" customHeight="1">
      <c r="B84" s="50"/>
      <c r="C84" s="50"/>
      <c r="D84" s="50"/>
      <c r="E84" s="50"/>
      <c r="F84" s="50"/>
      <c r="G84" s="50"/>
      <c r="H84" s="50"/>
    </row>
    <row r="85" spans="2:8" s="35" customFormat="1" ht="15.6" hidden="1" customHeight="1">
      <c r="B85" s="50"/>
      <c r="C85" s="50"/>
      <c r="D85" s="50"/>
      <c r="E85" s="50"/>
      <c r="F85" s="50"/>
      <c r="G85" s="50"/>
      <c r="H85" s="50"/>
    </row>
    <row r="86" spans="2:8" s="35" customFormat="1" ht="15.6" hidden="1" customHeight="1">
      <c r="B86" s="50"/>
      <c r="C86" s="50"/>
      <c r="D86" s="50"/>
      <c r="E86" s="50"/>
      <c r="F86" s="50"/>
      <c r="G86" s="50"/>
      <c r="H86" s="50"/>
    </row>
    <row r="87" spans="2:8" s="35" customFormat="1" ht="15.6" hidden="1" customHeight="1">
      <c r="B87" s="50"/>
      <c r="C87" s="50"/>
      <c r="D87" s="50"/>
      <c r="E87" s="50"/>
      <c r="F87" s="50"/>
      <c r="G87" s="50"/>
      <c r="H87" s="50"/>
    </row>
    <row r="88" spans="2:8" s="35" customFormat="1" ht="15.6" hidden="1" customHeight="1">
      <c r="B88" s="50"/>
      <c r="C88" s="50"/>
      <c r="D88" s="50"/>
      <c r="E88" s="50"/>
      <c r="F88" s="50"/>
      <c r="G88" s="50"/>
      <c r="H88" s="50"/>
    </row>
    <row r="89" spans="2:8" s="35" customFormat="1" ht="15.6" hidden="1" customHeight="1">
      <c r="B89" s="50"/>
      <c r="C89" s="50"/>
      <c r="D89" s="50"/>
      <c r="E89" s="50"/>
      <c r="F89" s="50"/>
      <c r="G89" s="50"/>
      <c r="H89" s="50"/>
    </row>
    <row r="90" spans="2:8" s="35" customFormat="1" ht="15.6" hidden="1" customHeight="1">
      <c r="B90" s="50"/>
      <c r="C90" s="50"/>
      <c r="D90" s="50"/>
      <c r="E90" s="50"/>
      <c r="F90" s="50"/>
      <c r="G90" s="50"/>
      <c r="H90" s="50"/>
    </row>
    <row r="91" spans="2:8" s="35" customFormat="1" ht="15.6" hidden="1" customHeight="1">
      <c r="B91" s="50"/>
      <c r="C91" s="50"/>
      <c r="D91" s="50"/>
      <c r="E91" s="50"/>
      <c r="F91" s="50"/>
      <c r="G91" s="50"/>
      <c r="H91" s="50"/>
    </row>
    <row r="92" spans="2:8" s="35" customFormat="1" ht="15.6" hidden="1" customHeight="1">
      <c r="B92" s="50"/>
      <c r="C92" s="50"/>
      <c r="D92" s="50"/>
      <c r="E92" s="50"/>
      <c r="F92" s="50"/>
      <c r="G92" s="50"/>
      <c r="H92" s="50"/>
    </row>
    <row r="93" spans="2:8" s="35" customFormat="1" ht="15.6" hidden="1" customHeight="1">
      <c r="B93" s="50"/>
      <c r="C93" s="50"/>
      <c r="D93" s="50"/>
      <c r="E93" s="50"/>
      <c r="F93" s="50"/>
      <c r="G93" s="50"/>
      <c r="H93" s="50"/>
    </row>
    <row r="94" spans="2:8" s="35" customFormat="1" ht="15.6" hidden="1" customHeight="1">
      <c r="B94" s="50"/>
      <c r="C94" s="50"/>
      <c r="D94" s="50"/>
      <c r="E94" s="50"/>
      <c r="F94" s="50"/>
      <c r="G94" s="50"/>
      <c r="H94" s="50"/>
    </row>
    <row r="95" spans="2:8" s="35" customFormat="1" ht="15.6" hidden="1" customHeight="1">
      <c r="B95" s="50"/>
      <c r="C95" s="50"/>
      <c r="D95" s="50"/>
      <c r="E95" s="50"/>
      <c r="F95" s="50"/>
      <c r="G95" s="50"/>
      <c r="H95" s="50"/>
    </row>
    <row r="96" spans="2:8" s="35" customFormat="1" ht="15.6" hidden="1" customHeight="1">
      <c r="B96" s="50"/>
      <c r="C96" s="50"/>
      <c r="D96" s="50"/>
      <c r="E96" s="50"/>
      <c r="F96" s="50"/>
      <c r="G96" s="50"/>
      <c r="H96" s="50"/>
    </row>
    <row r="97" spans="2:8" s="35" customFormat="1" ht="15.6" hidden="1" customHeight="1">
      <c r="B97" s="50"/>
      <c r="C97" s="50"/>
      <c r="D97" s="50"/>
      <c r="E97" s="50"/>
      <c r="F97" s="50"/>
      <c r="G97" s="50"/>
      <c r="H97" s="50"/>
    </row>
    <row r="98" spans="2:8" s="35" customFormat="1" ht="15.6" hidden="1" customHeight="1">
      <c r="B98" s="50"/>
      <c r="C98" s="50"/>
      <c r="D98" s="50"/>
      <c r="E98" s="50"/>
      <c r="F98" s="50"/>
      <c r="G98" s="50"/>
      <c r="H98" s="50"/>
    </row>
    <row r="99" spans="2:8" s="35" customFormat="1" ht="15.6" hidden="1" customHeight="1">
      <c r="B99" s="50"/>
      <c r="C99" s="50"/>
      <c r="D99" s="50"/>
      <c r="E99" s="50"/>
      <c r="F99" s="50"/>
      <c r="G99" s="50"/>
      <c r="H99" s="50"/>
    </row>
    <row r="100" spans="2:8" s="35" customFormat="1" ht="15.6" hidden="1" customHeight="1">
      <c r="B100" s="51"/>
      <c r="C100" s="51"/>
      <c r="D100" s="51"/>
      <c r="E100" s="51"/>
      <c r="F100" s="51"/>
      <c r="G100" s="51"/>
      <c r="H100" s="51"/>
    </row>
    <row r="101" spans="2:8" ht="15.6" hidden="1" customHeight="1"/>
    <row r="102" spans="2:8" ht="15.6" hidden="1" customHeight="1"/>
    <row r="103" spans="2:8" ht="15.6" hidden="1" customHeight="1"/>
    <row r="104" spans="2:8" ht="15.6" customHeight="1"/>
    <row r="105" spans="2:8" ht="15.6" customHeight="1"/>
  </sheetData>
  <mergeCells count="4">
    <mergeCell ref="B1:G1"/>
    <mergeCell ref="D2:F3"/>
    <mergeCell ref="B51:G51"/>
    <mergeCell ref="D52:F53"/>
  </mergeCells>
  <phoneticPr fontId="2"/>
  <pageMargins left="0.78740157480314965" right="0.78740157480314965" top="0.98425196850393704" bottom="0.98425196850393704" header="0.51181102362204722" footer="0.51181102362204722"/>
  <pageSetup paperSize="9" scale="98" firstPageNumber="293" orientation="portrait" blackAndWhite="1" useFirstPageNumber="1" horizontalDpi="300" verticalDpi="300" r:id="rId1"/>
  <headerFooter alignWithMargins="0">
    <oddHeader>&amp;C&amp;"ＭＳ Ｐゴシック,太字"&amp;12B　ボーナス償還</oddHeader>
  </headerFooter>
  <rowBreaks count="1" manualBreakCount="1">
    <brk id="50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10</vt:i4>
      </vt:variant>
    </vt:vector>
  </HeadingPairs>
  <TitlesOfParts>
    <vt:vector size="21" baseType="lpstr">
      <vt:lpstr>附近率の使い方</vt:lpstr>
      <vt:lpstr>毎月償還（生活）</vt:lpstr>
      <vt:lpstr>ボーナス償還（生活）</vt:lpstr>
      <vt:lpstr>毎月償還（住宅）</vt:lpstr>
      <vt:lpstr>ボーナス償還（住宅）</vt:lpstr>
      <vt:lpstr>毎月償還 (住宅災害）</vt:lpstr>
      <vt:lpstr>ボーナス償還（住宅災害） </vt:lpstr>
      <vt:lpstr>毎月償還（自動車）</vt:lpstr>
      <vt:lpstr>ボーナス償還（自動車）</vt:lpstr>
      <vt:lpstr>毎月償還（育児・教育）</vt:lpstr>
      <vt:lpstr>ボーナス償還（教育） </vt:lpstr>
      <vt:lpstr>'ボーナス償還（教育） '!Print_Area</vt:lpstr>
      <vt:lpstr>'ボーナス償還（自動車）'!Print_Area</vt:lpstr>
      <vt:lpstr>'ボーナス償還（住宅）'!Print_Area</vt:lpstr>
      <vt:lpstr>'ボーナス償還（住宅災害） '!Print_Area</vt:lpstr>
      <vt:lpstr>'ボーナス償還（生活）'!Print_Area</vt:lpstr>
      <vt:lpstr>'毎月償還 (住宅災害）'!Print_Area</vt:lpstr>
      <vt:lpstr>'毎月償還（育児・教育）'!Print_Area</vt:lpstr>
      <vt:lpstr>'毎月償還（自動車）'!Print_Area</vt:lpstr>
      <vt:lpstr>'毎月償還（住宅）'!Print_Area</vt:lpstr>
      <vt:lpstr>'毎月償還（生活）'!Print_Area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</dc:creator>
  <cp:lastModifiedBy>FJ-USER</cp:lastModifiedBy>
  <cp:lastPrinted>2019-03-06T00:28:15Z</cp:lastPrinted>
  <dcterms:created xsi:type="dcterms:W3CDTF">2010-09-27T07:03:03Z</dcterms:created>
  <dcterms:modified xsi:type="dcterms:W3CDTF">2019-03-06T01:30:26Z</dcterms:modified>
</cp:coreProperties>
</file>